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enwdoc-sv\070 水道部\010 経営管理課\◎財務共有\02調査・回答・通知\石狩振興局\R5年度\R6.1月\060123【1＿29〆依頼】公営企業に係る経営比較分析表（令和４年度決算）の分析等について\【経営比較分析表】2022_012319_46_010\"/>
    </mc:Choice>
  </mc:AlternateContent>
  <xr:revisionPtr revIDLastSave="0" documentId="13_ncr:1_{5FEDDF17-0A40-4196-A182-05329904E5CA}" xr6:coauthVersionLast="36" xr6:coauthVersionMax="36" xr10:uidLastSave="{00000000-0000-0000-0000-000000000000}"/>
  <workbookProtection workbookAlgorithmName="SHA-512" workbookHashValue="RzbIe8rHvuHdWILrRcq04PgM5q8kkOs8/zhEekQ6VtO+UM2Q95UZGowmH4lmA9wr63GFIHThoZT9b3tZKis0BQ==" workbookSaltValue="I5/kYcQiLG2TjTNuOLboa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10" i="4"/>
  <c r="BB8" i="4"/>
  <c r="AT8" i="4"/>
  <c r="W8" i="4"/>
  <c r="P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<sst xmlns="http://schemas.openxmlformats.org/spreadsheetml/2006/main" count="231" uniqueCount="116">
  <si>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</si>
  <si>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</si>
  <si>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</si>
  <si>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</si>
  <si>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</si>
  <si>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</si>
  <si>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</si>
  <si>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</si>
  <si>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</si>
  <si>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</si>
  <si>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</si>
  <si>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</si>
  <si>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</si>
  <si>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</si>
  <si>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</si>
  <si>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</si>
  <si>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</si>
  <si>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</si>
  <si>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</si>
  <si>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</si>
  <si>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</si>
  <si>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</si>
  <si>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</si>
  <si>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</si>
  <si>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</si>
  <si>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</si>
  <si>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</si>
  <si>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</si>
  <si>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</si>
  <si>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</si>
  <si>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</si>
  <si>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</si>
  <si>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</si>
  <si>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</si>
  <si>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</si>
  <si>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</si>
  <si>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</si>
  <si>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</si>
  <si>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</si>
  <si>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</si>
  <si>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</si>
  <si>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</si>
  <si>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</si>
  <si>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</si>
  <si>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</si>
  <si>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</si>
  <si>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</si>
  <si>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</si>
  <si>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</si>
  <si>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</si>
  <si>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</si>
  <si>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</si>
  <si>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</si>
  <si>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</si>
  <si>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</si>
  <si>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</si>
  <si>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</si>
  <si>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</si>
  <si>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</si>
  <si>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</si>
  <si>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</si>
  <si>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</si>
  <si>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</si>
  <si>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</si>
  <si>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</si>
  <si>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</si>
  <si>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</si>
  <si>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</si>
  <si>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</si>
  <si>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</si>
  <si>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</si>
  <si>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</si>
  <si>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</si>
  <si>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</si>
  <si>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</si>
  <si>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</si>
  <si>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</si>
  <si>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</si>
  <si>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</si>
  <si>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</si>
  <si>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</si>
  <si>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</si>
  <si>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</si>
  <si>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</si>
  <si>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</si>
  <si>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</si>
  <si>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</si>
  <si>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</si>
  <si>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</si>
  <si>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</si>
  <si>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</si>
  <si>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</si>
  <si>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</si>
  <si>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</si>
  <si>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</si>
  <si>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</si>
  <si>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</si>
  <si>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</si>
  <si>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</si>
  <si>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</si>
  <si>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</si>
  <si>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</si>
  <si>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</si>
  <si>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</si>
  <si>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</si>
  <si>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</si>
  <si>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</si>
  <si>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</si>
  <si>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</si>
  <si>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</si>
  <si>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</si>
  <si>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</si>
  <si>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</si>
  <si>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状としては、経常収支比率が100％を上回っていることから、現在の経営状況は良好と判断できます。また令和元年度に100％を下回っていた経費回収率ですが、昨年度に引き続き本年度も下水道使用料の家事用外分が増加したことにより100％を上回っております。
今後の下水道事業経営の見通しとしては、予想される人口減少から収益の基本となる下水道使用料の減収が懸念されることに加え、施設の老朽化や耐震化への対応、近年の自然災害への対策など投資的事業の必要性から、経営状況は厳しくなることが予想されます。
こうした背景の中、令和４年３月に見直しを行った恵庭市下水道ビジョン・経営戦略に基づき、令和４年度から令和１３年度までの１０年間、計画的な施設更新や事業の平準化を図るとともに、下水道資源の有効利用、経費の圧縮など、健全かつ効率的な経営ができるよう努めてまいります。</t>
    <rPh sb="50" eb="52">
      <t>レイワ</t>
    </rPh>
    <rPh sb="52" eb="53">
      <t>ガン</t>
    </rPh>
    <rPh sb="61" eb="63">
      <t>シタマワ</t>
    </rPh>
    <rPh sb="76" eb="79">
      <t>サクネンド</t>
    </rPh>
    <rPh sb="84" eb="87">
      <t>ホンネンド</t>
    </rPh>
    <rPh sb="91" eb="94">
      <t>シヨウリョウ</t>
    </rPh>
    <rPh sb="95" eb="99">
      <t>カジヨウガイ</t>
    </rPh>
    <rPh sb="99" eb="100">
      <t>ブン</t>
    </rPh>
    <rPh sb="101" eb="103">
      <t>ゾウカ</t>
    </rPh>
    <rPh sb="355" eb="357">
      <t>コウリツ</t>
    </rPh>
    <rPh sb="367" eb="368">
      <t>ツト</t>
    </rPh>
    <phoneticPr fontId="4"/>
  </si>
  <si>
    <t>管渠老朽化率は、全体の3.30％と前年度比で約1.45ポイント上昇しました。全国平均値に比べると比較的低い状況ですが類似団体平均値を上回っています。なお、道路陥没の発生が増えるとされる供用後30年経過した管渠の割合は全体の約71％と微増傾向が続いています。
以上を踏まえ、今後もストックマネジメント計画に基づく健全度の把握と管更生や布設替えによる改築・更新を計画的に進め、安全で安心な市民生活を確保して参ります。</t>
    <rPh sb="0" eb="2">
      <t>カンキョ</t>
    </rPh>
    <rPh sb="2" eb="5">
      <t>ロウキュウカ</t>
    </rPh>
    <rPh sb="5" eb="6">
      <t>リツ</t>
    </rPh>
    <rPh sb="8" eb="10">
      <t>ゼンタイ</t>
    </rPh>
    <rPh sb="17" eb="20">
      <t>ゼンネンド</t>
    </rPh>
    <rPh sb="20" eb="21">
      <t>ヒ</t>
    </rPh>
    <rPh sb="22" eb="23">
      <t>ヤク</t>
    </rPh>
    <rPh sb="31" eb="33">
      <t>ジョウショウ</t>
    </rPh>
    <rPh sb="38" eb="40">
      <t>ゼンコク</t>
    </rPh>
    <rPh sb="40" eb="42">
      <t>ヘイキン</t>
    </rPh>
    <rPh sb="42" eb="43">
      <t>チ</t>
    </rPh>
    <rPh sb="44" eb="45">
      <t>クラ</t>
    </rPh>
    <rPh sb="48" eb="51">
      <t>ヒカクテキ</t>
    </rPh>
    <rPh sb="51" eb="52">
      <t>ヒク</t>
    </rPh>
    <rPh sb="53" eb="55">
      <t>ジョウキョウ</t>
    </rPh>
    <rPh sb="58" eb="62">
      <t>ルイジダンタイ</t>
    </rPh>
    <rPh sb="62" eb="64">
      <t>ヘイキン</t>
    </rPh>
    <rPh sb="64" eb="65">
      <t>チ</t>
    </rPh>
    <rPh sb="66" eb="68">
      <t>ウワマワ</t>
    </rPh>
    <rPh sb="77" eb="79">
      <t>ドウロ</t>
    </rPh>
    <rPh sb="79" eb="81">
      <t>カンボツ</t>
    </rPh>
    <rPh sb="82" eb="84">
      <t>ハッセイ</t>
    </rPh>
    <rPh sb="85" eb="86">
      <t>フ</t>
    </rPh>
    <rPh sb="92" eb="94">
      <t>キョウヨウ</t>
    </rPh>
    <rPh sb="94" eb="95">
      <t>ゴ</t>
    </rPh>
    <rPh sb="97" eb="98">
      <t>ネン</t>
    </rPh>
    <rPh sb="98" eb="100">
      <t>ケイカ</t>
    </rPh>
    <rPh sb="102" eb="103">
      <t>カン</t>
    </rPh>
    <rPh sb="103" eb="104">
      <t>キョ</t>
    </rPh>
    <rPh sb="105" eb="107">
      <t>ワリアイ</t>
    </rPh>
    <rPh sb="108" eb="110">
      <t>ゼンタイ</t>
    </rPh>
    <rPh sb="111" eb="112">
      <t>ヤク</t>
    </rPh>
    <rPh sb="116" eb="118">
      <t>ビゾウ</t>
    </rPh>
    <rPh sb="118" eb="120">
      <t>ケイコウ</t>
    </rPh>
    <rPh sb="121" eb="122">
      <t>ツヅ</t>
    </rPh>
    <rPh sb="129" eb="131">
      <t>イジョウ</t>
    </rPh>
    <rPh sb="132" eb="133">
      <t>フ</t>
    </rPh>
    <rPh sb="136" eb="138">
      <t>コンゴ</t>
    </rPh>
    <rPh sb="149" eb="151">
      <t>ケイカク</t>
    </rPh>
    <rPh sb="152" eb="153">
      <t>モト</t>
    </rPh>
    <rPh sb="155" eb="158">
      <t>ケンゼンド</t>
    </rPh>
    <rPh sb="159" eb="161">
      <t>ハアク</t>
    </rPh>
    <rPh sb="162" eb="165">
      <t>カンコウセイ</t>
    </rPh>
    <rPh sb="166" eb="168">
      <t>フセツ</t>
    </rPh>
    <rPh sb="168" eb="169">
      <t>カ</t>
    </rPh>
    <rPh sb="173" eb="175">
      <t>カイチク</t>
    </rPh>
    <rPh sb="176" eb="178">
      <t>コウシン</t>
    </rPh>
    <rPh sb="179" eb="181">
      <t>ケイカク</t>
    </rPh>
    <rPh sb="181" eb="182">
      <t>テキ</t>
    </rPh>
    <rPh sb="183" eb="184">
      <t>スス</t>
    </rPh>
    <rPh sb="186" eb="188">
      <t>アンゼン</t>
    </rPh>
    <rPh sb="189" eb="191">
      <t>アンシン</t>
    </rPh>
    <rPh sb="192" eb="194">
      <t>シミン</t>
    </rPh>
    <rPh sb="194" eb="196">
      <t>セイカツ</t>
    </rPh>
    <rPh sb="197" eb="199">
      <t>カクホ</t>
    </rPh>
    <rPh sb="201" eb="202">
      <t>マイ</t>
    </rPh>
    <phoneticPr fontId="4"/>
  </si>
  <si>
    <t xml:space="preserve">(1)健全性について
  経常収支比率については前年度より減少したが100％を超えており、累積欠損比率についても0％を維持していることから健全な運営がされているものと考えます。
(2)効率性について
  効率性の指標の一つである施設利用率は類似団体を下回っていますが、汚水処理原価は類似団体と比較して安価であり、効率的な管渠および処理場の整備や維持管理ができているものと考えます。
　今後は人口減少による流入水量の減少が予測されるため、施設利用率が下がる可能性があります。
　そのため将来的に施設のダウンサイジング等、施設を効率的に使用する手法の検討が必要となります。
　　 </t>
    <rPh sb="3" eb="6">
      <t>ケンゼンセイ</t>
    </rPh>
    <rPh sb="13" eb="15">
      <t>ケイジョウ</t>
    </rPh>
    <rPh sb="15" eb="17">
      <t>シュウシ</t>
    </rPh>
    <rPh sb="17" eb="19">
      <t>ヒリツ</t>
    </rPh>
    <rPh sb="24" eb="27">
      <t>ゼンネンド</t>
    </rPh>
    <rPh sb="29" eb="31">
      <t>ゲンショウ</t>
    </rPh>
    <rPh sb="39" eb="40">
      <t>コ</t>
    </rPh>
    <rPh sb="45" eb="47">
      <t>ルイセキ</t>
    </rPh>
    <rPh sb="47" eb="48">
      <t>ケツ</t>
    </rPh>
    <rPh sb="48" eb="49">
      <t>ゾン</t>
    </rPh>
    <rPh sb="59" eb="61">
      <t>イジ</t>
    </rPh>
    <rPh sb="69" eb="71">
      <t>ケンゼン</t>
    </rPh>
    <rPh sb="93" eb="96">
      <t>コウリツセイ</t>
    </rPh>
    <rPh sb="103" eb="106">
      <t>コウリツセイ</t>
    </rPh>
    <rPh sb="107" eb="109">
      <t>シヒョウ</t>
    </rPh>
    <rPh sb="110" eb="111">
      <t>ヒト</t>
    </rPh>
    <rPh sb="115" eb="117">
      <t>シセツ</t>
    </rPh>
    <rPh sb="117" eb="119">
      <t>リヨウ</t>
    </rPh>
    <rPh sb="119" eb="120">
      <t>リツ</t>
    </rPh>
    <rPh sb="121" eb="123">
      <t>ルイジ</t>
    </rPh>
    <rPh sb="123" eb="125">
      <t>ダンタイ</t>
    </rPh>
    <rPh sb="126" eb="128">
      <t>シタマワ</t>
    </rPh>
    <rPh sb="137" eb="139">
      <t>ショリ</t>
    </rPh>
    <rPh sb="142" eb="146">
      <t>ルイジダンタイ</t>
    </rPh>
    <rPh sb="147" eb="149">
      <t>ヒカク</t>
    </rPh>
    <rPh sb="151" eb="153">
      <t>アンカ</t>
    </rPh>
    <rPh sb="157" eb="160">
      <t>コウリツテキ</t>
    </rPh>
    <rPh sb="161" eb="163">
      <t>カンキョ</t>
    </rPh>
    <rPh sb="166" eb="169">
      <t>ショリジョウ</t>
    </rPh>
    <rPh sb="170" eb="172">
      <t>セイビ</t>
    </rPh>
    <rPh sb="193" eb="195">
      <t>コンゴ</t>
    </rPh>
    <rPh sb="196" eb="198">
      <t>ジンコウ</t>
    </rPh>
    <rPh sb="198" eb="200">
      <t>ゲンショウ</t>
    </rPh>
    <rPh sb="203" eb="205">
      <t>リュウニュウ</t>
    </rPh>
    <rPh sb="205" eb="207">
      <t>スイリョウ</t>
    </rPh>
    <rPh sb="208" eb="210">
      <t>ゲンショウ</t>
    </rPh>
    <rPh sb="211" eb="213">
      <t>ヨソク</t>
    </rPh>
    <rPh sb="219" eb="224">
      <t>シセツリヨウリツ</t>
    </rPh>
    <rPh sb="225" eb="226">
      <t>サ</t>
    </rPh>
    <rPh sb="228" eb="231">
      <t>カノウセイ</t>
    </rPh>
    <rPh sb="243" eb="246">
      <t>ショウライテキ</t>
    </rPh>
    <rPh sb="247" eb="249">
      <t>シセツ</t>
    </rPh>
    <rPh sb="258" eb="259">
      <t>トウ</t>
    </rPh>
    <rPh sb="260" eb="262">
      <t>シセツ</t>
    </rPh>
    <rPh sb="263" eb="266">
      <t>コウリツテキ</t>
    </rPh>
    <rPh sb="267" eb="269">
      <t>シヨウ</t>
    </rPh>
    <rPh sb="271" eb="273">
      <t>シュホウ</t>
    </rPh>
    <rPh sb="274" eb="276">
      <t>ケントウ</t>
    </rPh>
    <rPh sb="277" eb="2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</si>
</sst>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0.02</c:v>
                </c:pt>
                <c:pt idx="1">
                  <c:v>0.14000000000000001</c:v>
                </c:pt>
                <c:pt idx="2">
                  <c:v>0.06</c:v>
                </c:pt>
                <c:pt idx="3">
                  <c:v>0.02</c:v>
                </c:pt>
                <c:pt idx="4" formatCode="#,##0.00;&quot;△&quot;#,##0.00">
                  <c:v>0</c:v>
                </c:pt>
              </c:numCache>
            </c:numRef>
          </c:val>
          <c:extLst>
            <c:ext xmlns:c16="http://schemas.microsoft.com/office/drawing/2014/chart" uri="{C3380CC4-5D6E-409C-BE32-E72D297353CC}">
              <c16:uniqueId val="{00000000-C253-4F74-8566-DA7BC49FC5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C253-4F74-8566-DA7BC49FC5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106.18</c:v>
                </c:pt>
                <c:pt idx="1">
                  <c:v>104.08</c:v>
                </c:pt>
                <c:pt idx="2">
                  <c:v>107.5</c:v>
                </c:pt>
                <c:pt idx="3">
                  <c:v>107.45</c:v>
                </c:pt>
                <c:pt idx="4">
                  <c:v>105.63</c:v>
                </c:pt>
              </c:numCache>
            </c:numRef>
          </c:val>
          <c:extLst>
            <c:ext xmlns:c16="http://schemas.microsoft.com/office/drawing/2014/chart" uri="{C3380CC4-5D6E-409C-BE32-E72D297353CC}">
              <c16:uniqueId val="{00000000-FEB3-4C56-8D40-A5621093DC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FEB3-4C56-8D40-A5621093DC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23.37</c:v>
                </c:pt>
                <c:pt idx="1">
                  <c:v>26.79</c:v>
                </c:pt>
                <c:pt idx="2">
                  <c:v>28.56</c:v>
                </c:pt>
                <c:pt idx="3">
                  <c:v>31.59</c:v>
                </c:pt>
                <c:pt idx="4">
                  <c:v>34.299999999999997</c:v>
                </c:pt>
              </c:numCache>
            </c:numRef>
          </c:val>
          <c:extLst>
            <c:ext xmlns:c16="http://schemas.microsoft.com/office/drawing/2014/chart" uri="{C3380CC4-5D6E-409C-BE32-E72D297353CC}">
              <c16:uniqueId val="{00000000-BAAA-4456-B1F8-DE67600936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BAAA-4456-B1F8-DE67600936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0.11</c:v>
                </c:pt>
                <c:pt idx="1">
                  <c:v>0.43</c:v>
                </c:pt>
                <c:pt idx="2">
                  <c:v>0.9</c:v>
                </c:pt>
                <c:pt idx="3">
                  <c:v>1.85</c:v>
                </c:pt>
                <c:pt idx="4">
                  <c:v>3.3</c:v>
                </c:pt>
              </c:numCache>
            </c:numRef>
          </c:val>
          <c:extLst>
            <c:ext xmlns:c16="http://schemas.microsoft.com/office/drawing/2014/chart" uri="{C3380CC4-5D6E-409C-BE32-E72D297353CC}">
              <c16:uniqueId val="{00000000-6F1B-4509-881E-1B11E77DE7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6F1B-4509-881E-1B11E77DE7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A7-46D9-82D9-50707A6341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BBA7-46D9-82D9-50707A6341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144.02000000000001</c:v>
                </c:pt>
                <c:pt idx="1">
                  <c:v>157.68</c:v>
                </c:pt>
                <c:pt idx="2">
                  <c:v>159.57</c:v>
                </c:pt>
                <c:pt idx="3">
                  <c:v>175.69</c:v>
                </c:pt>
                <c:pt idx="4">
                  <c:v>193.95</c:v>
                </c:pt>
              </c:numCache>
            </c:numRef>
          </c:val>
          <c:extLst>
            <c:ext xmlns:c16="http://schemas.microsoft.com/office/drawing/2014/chart" uri="{C3380CC4-5D6E-409C-BE32-E72D297353CC}">
              <c16:uniqueId val="{00000000-3158-445C-99C0-6A95F847CD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3158-445C-99C0-6A95F847CD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1209.0999999999999</c:v>
                </c:pt>
                <c:pt idx="1">
                  <c:v>1217.83</c:v>
                </c:pt>
                <c:pt idx="2">
                  <c:v>1205.76</c:v>
                </c:pt>
                <c:pt idx="3">
                  <c:v>1165.42</c:v>
                </c:pt>
                <c:pt idx="4">
                  <c:v>1143.74</c:v>
                </c:pt>
              </c:numCache>
            </c:numRef>
          </c:val>
          <c:extLst>
            <c:ext xmlns:c16="http://schemas.microsoft.com/office/drawing/2014/chart" uri="{C3380CC4-5D6E-409C-BE32-E72D297353CC}">
              <c16:uniqueId val="{00000000-C7CD-47C5-9818-03AE7BB5E0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C7CD-47C5-9818-03AE7BB5E0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97.45</c:v>
                </c:pt>
                <c:pt idx="1">
                  <c:v>95.58</c:v>
                </c:pt>
                <c:pt idx="2">
                  <c:v>100.86</c:v>
                </c:pt>
                <c:pt idx="3">
                  <c:v>101.36</c:v>
                </c:pt>
                <c:pt idx="4">
                  <c:v>102.06</c:v>
                </c:pt>
              </c:numCache>
            </c:numRef>
          </c:val>
          <c:extLst>
            <c:ext xmlns:c16="http://schemas.microsoft.com/office/drawing/2014/chart" uri="{C3380CC4-5D6E-409C-BE32-E72D297353CC}">
              <c16:uniqueId val="{00000000-890A-4F57-A0EA-E97E936A4B3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890A-4F57-A0EA-E97E936A4B3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134.47</c:v>
                </c:pt>
                <c:pt idx="1">
                  <c:v>136.93</c:v>
                </c:pt>
                <c:pt idx="2">
                  <c:v>127.88</c:v>
                </c:pt>
                <c:pt idx="3">
                  <c:v>127.74</c:v>
                </c:pt>
                <c:pt idx="4">
                  <c:v>127.98</c:v>
                </c:pt>
              </c:numCache>
            </c:numRef>
          </c:val>
          <c:extLst>
            <c:ext xmlns:c16="http://schemas.microsoft.com/office/drawing/2014/chart" uri="{C3380CC4-5D6E-409C-BE32-E72D297353CC}">
              <c16:uniqueId val="{00000000-E676-4367-A3A4-BECBF87BE8A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E676-4367-A3A4-BECBF87BE8A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61.52</c:v>
                </c:pt>
                <c:pt idx="1">
                  <c:v>58.79</c:v>
                </c:pt>
                <c:pt idx="2">
                  <c:v>57.21</c:v>
                </c:pt>
                <c:pt idx="3">
                  <c:v>58.86</c:v>
                </c:pt>
                <c:pt idx="4">
                  <c:v>60.28</c:v>
                </c:pt>
              </c:numCache>
            </c:numRef>
          </c:val>
          <c:extLst>
            <c:ext xmlns:c16="http://schemas.microsoft.com/office/drawing/2014/chart" uri="{C3380CC4-5D6E-409C-BE32-E72D297353CC}">
              <c16:uniqueId val="{00000000-27DE-4D1B-BE35-E92C7586C3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27DE-4D1B-BE35-E92C7586C3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99.8</c:v>
                </c:pt>
                <c:pt idx="1">
                  <c:v>99.79</c:v>
                </c:pt>
                <c:pt idx="2">
                  <c:v>99.82</c:v>
                </c:pt>
                <c:pt idx="3">
                  <c:v>99.83</c:v>
                </c:pt>
                <c:pt idx="4">
                  <c:v>99.84</c:v>
                </c:pt>
              </c:numCache>
            </c:numRef>
          </c:val>
          <c:extLst>
            <c:ext xmlns:c16="http://schemas.microsoft.com/office/drawing/2014/chart" uri="{C3380CC4-5D6E-409C-BE32-E72D297353CC}">
              <c16:uniqueId val="{00000000-4378-4444-997F-ED738742A62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4378-4444-997F-ED738742A62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恵庭市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70179</v>
      </c>
      <c r="AM8" s="42"/>
      <c r="AN8" s="42"/>
      <c r="AO8" s="42"/>
      <c r="AP8" s="42"/>
      <c r="AQ8" s="42"/>
      <c r="AR8" s="42"/>
      <c r="AS8" s="42"/>
      <c r="AT8" s="35">
        <f>データ!T6</f>
        <v>294.64999999999998</v>
      </c>
      <c r="AU8" s="35"/>
      <c r="AV8" s="35"/>
      <c r="AW8" s="35"/>
      <c r="AX8" s="35"/>
      <c r="AY8" s="35"/>
      <c r="AZ8" s="35"/>
      <c r="BA8" s="35"/>
      <c r="BB8" s="35">
        <f>データ!U6</f>
        <v>238.18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60.41</v>
      </c>
      <c r="J10" s="35"/>
      <c r="K10" s="35"/>
      <c r="L10" s="35"/>
      <c r="M10" s="35"/>
      <c r="N10" s="35"/>
      <c r="O10" s="35"/>
      <c r="P10" s="35">
        <f>データ!P6</f>
        <v>97.64</v>
      </c>
      <c r="Q10" s="35"/>
      <c r="R10" s="35"/>
      <c r="S10" s="35"/>
      <c r="T10" s="35"/>
      <c r="U10" s="35"/>
      <c r="V10" s="35"/>
      <c r="W10" s="35">
        <f>データ!Q6</f>
        <v>73.260000000000005</v>
      </c>
      <c r="X10" s="35"/>
      <c r="Y10" s="35"/>
      <c r="Z10" s="35"/>
      <c r="AA10" s="35"/>
      <c r="AB10" s="35"/>
      <c r="AC10" s="35"/>
      <c r="AD10" s="42">
        <f>データ!R6</f>
        <v>2399</v>
      </c>
      <c r="AE10" s="42"/>
      <c r="AF10" s="42"/>
      <c r="AG10" s="42"/>
      <c r="AH10" s="42"/>
      <c r="AI10" s="42"/>
      <c r="AJ10" s="42"/>
      <c r="AK10" s="2"/>
      <c r="AL10" s="42">
        <f>データ!V6</f>
        <v>68412</v>
      </c>
      <c r="AM10" s="42"/>
      <c r="AN10" s="42"/>
      <c r="AO10" s="42"/>
      <c r="AP10" s="42"/>
      <c r="AQ10" s="42"/>
      <c r="AR10" s="42"/>
      <c r="AS10" s="42"/>
      <c r="AT10" s="35">
        <f>データ!W6</f>
        <v>18.75</v>
      </c>
      <c r="AU10" s="35"/>
      <c r="AV10" s="35"/>
      <c r="AW10" s="35"/>
      <c r="AX10" s="35"/>
      <c r="AY10" s="35"/>
      <c r="AZ10" s="35"/>
      <c r="BA10" s="35"/>
      <c r="BB10" s="35">
        <f>データ!X6</f>
        <v>3648.64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71"/>
      <c r="BN47" s="71"/>
      <c r="BO47" s="71"/>
      <c r="BP47" s="71"/>
      <c r="BQ47" s="71"/>
      <c r="BR47" s="71"/>
      <c r="BS47" s="71"/>
      <c r="BT47" s="71"/>
      <c r="BU47" s="71"/>
      <c r="BV47" s="71"/>
      <c r="BW47" s="71"/>
      <c r="BX47" s="71"/>
      <c r="BY47" s="71"/>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1"/>
      <c r="BN48" s="71"/>
      <c r="BO48" s="71"/>
      <c r="BP48" s="71"/>
      <c r="BQ48" s="71"/>
      <c r="BR48" s="71"/>
      <c r="BS48" s="71"/>
      <c r="BT48" s="71"/>
      <c r="BU48" s="71"/>
      <c r="BV48" s="71"/>
      <c r="BW48" s="71"/>
      <c r="BX48" s="71"/>
      <c r="BY48" s="71"/>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1"/>
      <c r="BN49" s="71"/>
      <c r="BO49" s="71"/>
      <c r="BP49" s="71"/>
      <c r="BQ49" s="71"/>
      <c r="BR49" s="71"/>
      <c r="BS49" s="71"/>
      <c r="BT49" s="71"/>
      <c r="BU49" s="71"/>
      <c r="BV49" s="71"/>
      <c r="BW49" s="71"/>
      <c r="BX49" s="71"/>
      <c r="BY49" s="71"/>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1"/>
      <c r="BN50" s="71"/>
      <c r="BO50" s="71"/>
      <c r="BP50" s="71"/>
      <c r="BQ50" s="71"/>
      <c r="BR50" s="71"/>
      <c r="BS50" s="71"/>
      <c r="BT50" s="71"/>
      <c r="BU50" s="71"/>
      <c r="BV50" s="71"/>
      <c r="BW50" s="71"/>
      <c r="BX50" s="71"/>
      <c r="BY50" s="71"/>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1"/>
      <c r="BN51" s="71"/>
      <c r="BO51" s="71"/>
      <c r="BP51" s="71"/>
      <c r="BQ51" s="71"/>
      <c r="BR51" s="71"/>
      <c r="BS51" s="71"/>
      <c r="BT51" s="71"/>
      <c r="BU51" s="71"/>
      <c r="BV51" s="71"/>
      <c r="BW51" s="71"/>
      <c r="BX51" s="71"/>
      <c r="BY51" s="71"/>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1"/>
      <c r="BN52" s="71"/>
      <c r="BO52" s="71"/>
      <c r="BP52" s="71"/>
      <c r="BQ52" s="71"/>
      <c r="BR52" s="71"/>
      <c r="BS52" s="71"/>
      <c r="BT52" s="71"/>
      <c r="BU52" s="71"/>
      <c r="BV52" s="71"/>
      <c r="BW52" s="71"/>
      <c r="BX52" s="71"/>
      <c r="BY52" s="71"/>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1"/>
      <c r="BN53" s="71"/>
      <c r="BO53" s="71"/>
      <c r="BP53" s="71"/>
      <c r="BQ53" s="71"/>
      <c r="BR53" s="71"/>
      <c r="BS53" s="71"/>
      <c r="BT53" s="71"/>
      <c r="BU53" s="71"/>
      <c r="BV53" s="71"/>
      <c r="BW53" s="71"/>
      <c r="BX53" s="71"/>
      <c r="BY53" s="71"/>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1"/>
      <c r="BN54" s="71"/>
      <c r="BO54" s="71"/>
      <c r="BP54" s="71"/>
      <c r="BQ54" s="71"/>
      <c r="BR54" s="71"/>
      <c r="BS54" s="71"/>
      <c r="BT54" s="71"/>
      <c r="BU54" s="71"/>
      <c r="BV54" s="71"/>
      <c r="BW54" s="71"/>
      <c r="BX54" s="71"/>
      <c r="BY54" s="71"/>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1"/>
      <c r="BN55" s="71"/>
      <c r="BO55" s="71"/>
      <c r="BP55" s="71"/>
      <c r="BQ55" s="71"/>
      <c r="BR55" s="71"/>
      <c r="BS55" s="71"/>
      <c r="BT55" s="71"/>
      <c r="BU55" s="71"/>
      <c r="BV55" s="71"/>
      <c r="BW55" s="71"/>
      <c r="BX55" s="71"/>
      <c r="BY55" s="71"/>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1"/>
      <c r="BN56" s="71"/>
      <c r="BO56" s="71"/>
      <c r="BP56" s="71"/>
      <c r="BQ56" s="71"/>
      <c r="BR56" s="71"/>
      <c r="BS56" s="71"/>
      <c r="BT56" s="71"/>
      <c r="BU56" s="71"/>
      <c r="BV56" s="71"/>
      <c r="BW56" s="71"/>
      <c r="BX56" s="71"/>
      <c r="BY56" s="71"/>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1"/>
      <c r="BN57" s="71"/>
      <c r="BO57" s="71"/>
      <c r="BP57" s="71"/>
      <c r="BQ57" s="71"/>
      <c r="BR57" s="71"/>
      <c r="BS57" s="71"/>
      <c r="BT57" s="71"/>
      <c r="BU57" s="71"/>
      <c r="BV57" s="71"/>
      <c r="BW57" s="71"/>
      <c r="BX57" s="71"/>
      <c r="BY57" s="71"/>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1"/>
      <c r="BN58" s="71"/>
      <c r="BO58" s="71"/>
      <c r="BP58" s="71"/>
      <c r="BQ58" s="71"/>
      <c r="BR58" s="71"/>
      <c r="BS58" s="71"/>
      <c r="BT58" s="71"/>
      <c r="BU58" s="71"/>
      <c r="BV58" s="71"/>
      <c r="BW58" s="71"/>
      <c r="BX58" s="71"/>
      <c r="BY58" s="71"/>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1"/>
      <c r="BN59" s="71"/>
      <c r="BO59" s="71"/>
      <c r="BP59" s="71"/>
      <c r="BQ59" s="71"/>
      <c r="BR59" s="71"/>
      <c r="BS59" s="71"/>
      <c r="BT59" s="71"/>
      <c r="BU59" s="71"/>
      <c r="BV59" s="71"/>
      <c r="BW59" s="71"/>
      <c r="BX59" s="71"/>
      <c r="BY59" s="71"/>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1"/>
      <c r="BN60" s="71"/>
      <c r="BO60" s="71"/>
      <c r="BP60" s="71"/>
      <c r="BQ60" s="71"/>
      <c r="BR60" s="71"/>
      <c r="BS60" s="71"/>
      <c r="BT60" s="71"/>
      <c r="BU60" s="71"/>
      <c r="BV60" s="71"/>
      <c r="BW60" s="71"/>
      <c r="BX60" s="71"/>
      <c r="BY60" s="71"/>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1"/>
      <c r="BN61" s="71"/>
      <c r="BO61" s="71"/>
      <c r="BP61" s="71"/>
      <c r="BQ61" s="71"/>
      <c r="BR61" s="71"/>
      <c r="BS61" s="71"/>
      <c r="BT61" s="71"/>
      <c r="BU61" s="71"/>
      <c r="BV61" s="71"/>
      <c r="BW61" s="71"/>
      <c r="BX61" s="71"/>
      <c r="BY61" s="71"/>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1"/>
      <c r="BN62" s="71"/>
      <c r="BO62" s="71"/>
      <c r="BP62" s="71"/>
      <c r="BQ62" s="71"/>
      <c r="BR62" s="71"/>
      <c r="BS62" s="71"/>
      <c r="BT62" s="71"/>
      <c r="BU62" s="71"/>
      <c r="BV62" s="71"/>
      <c r="BW62" s="71"/>
      <c r="BX62" s="71"/>
      <c r="BY62" s="71"/>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113</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sNLaOtKID913i8tPXbOm9Wx5b2hkeM6o1ri2eBU6yqHYbmRhfYia3S8iFIzEpDjWRsXv/l7HbhJCZ3mKWE1zdg==" saltValue="t7h3pKrtEiJKxCMgmHEz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15">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12319</v>
      </c>
      <c r="D6" s="19">
        <f t="shared" si="3"/>
        <v>46</v>
      </c>
      <c r="E6" s="19">
        <f t="shared" si="3"/>
        <v>17</v>
      </c>
      <c r="F6" s="19">
        <f t="shared" si="3"/>
        <v>1</v>
      </c>
      <c r="G6" s="19">
        <f t="shared" si="3"/>
        <v>0</v>
      </c>
      <c r="H6" s="19" t="str">
        <f t="shared" si="3"/>
        <v>北海道　恵庭市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60.41</v>
      </c>
      <c r="P6" s="20">
        <f t="shared" si="3"/>
        <v>97.64</v>
      </c>
      <c r="Q6" s="20">
        <f t="shared" si="3"/>
        <v>73.260000000000005</v>
      </c>
      <c r="R6" s="20">
        <f t="shared" si="3"/>
        <v>2399</v>
      </c>
      <c r="S6" s="20">
        <f t="shared" si="3"/>
        <v>70179</v>
      </c>
      <c r="T6" s="20">
        <f t="shared" si="3"/>
        <v>294.64999999999998</v>
      </c>
      <c r="U6" s="20">
        <f t="shared" si="3"/>
        <v>238.18</v>
      </c>
      <c r="V6" s="20">
        <f t="shared" si="3"/>
        <v>68412</v>
      </c>
      <c r="W6" s="20">
        <f t="shared" si="3"/>
        <v>18.75</v>
      </c>
      <c r="X6" s="20">
        <f t="shared" si="3"/>
        <v>3648.64</v>
      </c>
      <c r="Y6" s="21">
        <f>IF(Y7="",NA(),Y7)</f>
        <v>106.18</v>
      </c>
      <c r="Z6" s="21">
        <f t="shared" ref="Z6:AH6" si="4">IF(Z7="",NA(),Z7)</f>
        <v>104.08</v>
      </c>
      <c r="AA6" s="21">
        <f t="shared" si="4"/>
        <v>107.5</v>
      </c>
      <c r="AB6" s="21">
        <f t="shared" si="4"/>
        <v>107.45</v>
      </c>
      <c r="AC6" s="21">
        <f t="shared" si="4"/>
        <v>105.63</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144.02000000000001</v>
      </c>
      <c r="AV6" s="21">
        <f t="shared" ref="AV6:BD6" si="6">IF(AV7="",NA(),AV7)</f>
        <v>157.68</v>
      </c>
      <c r="AW6" s="21">
        <f t="shared" si="6"/>
        <v>159.57</v>
      </c>
      <c r="AX6" s="21">
        <f t="shared" si="6"/>
        <v>175.69</v>
      </c>
      <c r="AY6" s="21">
        <f t="shared" si="6"/>
        <v>193.95</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1209.0999999999999</v>
      </c>
      <c r="BG6" s="21">
        <f t="shared" ref="BG6:BO6" si="7">IF(BG7="",NA(),BG7)</f>
        <v>1217.83</v>
      </c>
      <c r="BH6" s="21">
        <f t="shared" si="7"/>
        <v>1205.76</v>
      </c>
      <c r="BI6" s="21">
        <f t="shared" si="7"/>
        <v>1165.42</v>
      </c>
      <c r="BJ6" s="21">
        <f t="shared" si="7"/>
        <v>1143.74</v>
      </c>
      <c r="BK6" s="21">
        <f t="shared" si="7"/>
        <v>820.36</v>
      </c>
      <c r="BL6" s="21">
        <f t="shared" si="7"/>
        <v>847.44</v>
      </c>
      <c r="BM6" s="21">
        <f t="shared" si="7"/>
        <v>857.88</v>
      </c>
      <c r="BN6" s="21">
        <f t="shared" si="7"/>
        <v>825.1</v>
      </c>
      <c r="BO6" s="21">
        <f t="shared" si="7"/>
        <v>789.87</v>
      </c>
      <c r="BP6" s="20" t="str">
        <f>IF(BP7="","",IF(BP7="-","【-】","【"&amp;SUBSTITUTE(TEXT(BP7,"#,##0.00"),"-","△")&amp;"】"))</f>
        <v>【652.82】</v>
      </c>
      <c r="BQ6" s="21">
        <f>IF(BQ7="",NA(),BQ7)</f>
        <v>97.45</v>
      </c>
      <c r="BR6" s="21">
        <f t="shared" ref="BR6:BZ6" si="8">IF(BR7="",NA(),BR7)</f>
        <v>95.58</v>
      </c>
      <c r="BS6" s="21">
        <f t="shared" si="8"/>
        <v>100.86</v>
      </c>
      <c r="BT6" s="21">
        <f t="shared" si="8"/>
        <v>101.36</v>
      </c>
      <c r="BU6" s="21">
        <f t="shared" si="8"/>
        <v>102.06</v>
      </c>
      <c r="BV6" s="21">
        <f t="shared" si="8"/>
        <v>95.4</v>
      </c>
      <c r="BW6" s="21">
        <f t="shared" si="8"/>
        <v>94.69</v>
      </c>
      <c r="BX6" s="21">
        <f t="shared" si="8"/>
        <v>94.97</v>
      </c>
      <c r="BY6" s="21">
        <f t="shared" si="8"/>
        <v>97.07</v>
      </c>
      <c r="BZ6" s="21">
        <f t="shared" si="8"/>
        <v>98.06</v>
      </c>
      <c r="CA6" s="20" t="str">
        <f>IF(CA7="","",IF(CA7="-","【-】","【"&amp;SUBSTITUTE(TEXT(CA7,"#,##0.00"),"-","△")&amp;"】"))</f>
        <v>【97.61】</v>
      </c>
      <c r="CB6" s="21">
        <f>IF(CB7="",NA(),CB7)</f>
        <v>134.47</v>
      </c>
      <c r="CC6" s="21">
        <f t="shared" ref="CC6:CK6" si="9">IF(CC7="",NA(),CC7)</f>
        <v>136.93</v>
      </c>
      <c r="CD6" s="21">
        <f t="shared" si="9"/>
        <v>127.88</v>
      </c>
      <c r="CE6" s="21">
        <f t="shared" si="9"/>
        <v>127.74</v>
      </c>
      <c r="CF6" s="21">
        <f t="shared" si="9"/>
        <v>127.98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61.52</v>
      </c>
      <c r="CN6" s="21">
        <f t="shared" ref="CN6:CV6" si="10">IF(CN7="",NA(),CN7)</f>
        <v>58.79</v>
      </c>
      <c r="CO6" s="21">
        <f t="shared" si="10"/>
        <v>57.21</v>
      </c>
      <c r="CP6" s="21">
        <f t="shared" si="10"/>
        <v>58.86</v>
      </c>
      <c r="CQ6" s="21">
        <f t="shared" si="10"/>
        <v>60.28</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99.8</v>
      </c>
      <c r="CY6" s="21">
        <f t="shared" ref="CY6:DG6" si="11">IF(CY7="",NA(),CY7)</f>
        <v>99.79</v>
      </c>
      <c r="CZ6" s="21">
        <f t="shared" si="11"/>
        <v>99.82</v>
      </c>
      <c r="DA6" s="21">
        <f t="shared" si="11"/>
        <v>99.83</v>
      </c>
      <c r="DB6" s="21">
        <f t="shared" si="11"/>
        <v>99.84</v>
      </c>
      <c r="DC6" s="21">
        <f t="shared" si="11"/>
        <v>92.55</v>
      </c>
      <c r="DD6" s="21">
        <f t="shared" si="11"/>
        <v>92.62</v>
      </c>
      <c r="DE6" s="21">
        <f t="shared" si="11"/>
        <v>92.72</v>
      </c>
      <c r="DF6" s="21">
        <f t="shared" si="11"/>
        <v>92.88</v>
      </c>
      <c r="DG6" s="21">
        <f t="shared" si="11"/>
        <v>92.9</v>
      </c>
      <c r="DH6" s="20" t="str">
        <f>IF(DH7="","",IF(DH7="-","【-】","【"&amp;SUBSTITUTE(TEXT(DH7,"#,##0.00"),"-","△")&amp;"】"))</f>
        <v>【95.82】</v>
      </c>
      <c r="DI6" s="21">
        <f>IF(DI7="",NA(),DI7)</f>
        <v>23.37</v>
      </c>
      <c r="DJ6" s="21">
        <f t="shared" ref="DJ6:DR6" si="12">IF(DJ7="",NA(),DJ7)</f>
        <v>26.79</v>
      </c>
      <c r="DK6" s="21">
        <f t="shared" si="12"/>
        <v>28.56</v>
      </c>
      <c r="DL6" s="21">
        <f t="shared" si="12"/>
        <v>31.59</v>
      </c>
      <c r="DM6" s="21">
        <f t="shared" si="12"/>
        <v>34.299999999999997</v>
      </c>
      <c r="DN6" s="21">
        <f t="shared" si="12"/>
        <v>26.13</v>
      </c>
      <c r="DO6" s="21">
        <f t="shared" si="12"/>
        <v>26.36</v>
      </c>
      <c r="DP6" s="21">
        <f t="shared" si="12"/>
        <v>23.79</v>
      </c>
      <c r="DQ6" s="21">
        <f t="shared" si="12"/>
        <v>25.66</v>
      </c>
      <c r="DR6" s="21">
        <f t="shared" si="12"/>
        <v>27.46</v>
      </c>
      <c r="DS6" s="20" t="str">
        <f>IF(DS7="","",IF(DS7="-","【-】","【"&amp;SUBSTITUTE(TEXT(DS7,"#,##0.00"),"-","△")&amp;"】"))</f>
        <v>【39.74】</v>
      </c>
      <c r="DT6" s="21">
        <f>IF(DT7="",NA(),DT7)</f>
        <v>0.11</v>
      </c>
      <c r="DU6" s="21">
        <f t="shared" ref="DU6:EC6" si="13">IF(DU7="",NA(),DU7)</f>
        <v>0.43</v>
      </c>
      <c r="DV6" s="21">
        <f t="shared" si="13"/>
        <v>0.9</v>
      </c>
      <c r="DW6" s="21">
        <f t="shared" si="13"/>
        <v>1.85</v>
      </c>
      <c r="DX6" s="21">
        <f t="shared" si="13"/>
        <v>3.3</v>
      </c>
      <c r="DY6" s="21">
        <f t="shared" si="13"/>
        <v>1.03</v>
      </c>
      <c r="DZ6" s="21">
        <f t="shared" si="13"/>
        <v>1.43</v>
      </c>
      <c r="EA6" s="21">
        <f t="shared" si="13"/>
        <v>1.22</v>
      </c>
      <c r="EB6" s="21">
        <f t="shared" si="13"/>
        <v>1.61</v>
      </c>
      <c r="EC6" s="21">
        <f t="shared" si="13"/>
        <v>2.08</v>
      </c>
      <c r="ED6" s="20" t="str">
        <f>IF(ED7="","",IF(ED7="-","【-】","【"&amp;SUBSTITUTE(TEXT(ED7,"#,##0.00"),"-","△")&amp;"】"))</f>
        <v>【7.62】</v>
      </c>
      <c r="EE6" s="21">
        <f>IF(EE7="",NA(),EE7)</f>
        <v>0.02</v>
      </c>
      <c r="EF6" s="21">
        <f t="shared" ref="EF6:EN6" si="14">IF(EF7="",NA(),EF7)</f>
        <v>0.14000000000000001</v>
      </c>
      <c r="EG6" s="21">
        <f t="shared" si="14"/>
        <v>0.06</v>
      </c>
      <c r="EH6" s="21">
        <f t="shared" si="14"/>
        <v>0.02</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12319</v>
      </c>
      <c r="D7" s="23">
        <v>46</v>
      </c>
      <c r="E7" s="23">
        <v>17</v>
      </c>
      <c r="F7" s="23">
        <v>1</v>
      </c>
      <c r="G7" s="23">
        <v>0</v>
      </c>
      <c r="H7" s="23" t="s">
        <v>96</v>
      </c>
      <c r="I7" s="23" t="s">
        <v>97</v>
      </c>
      <c r="J7" s="23" t="s">
        <v>98</v>
      </c>
      <c r="K7" s="23" t="s">
        <v>99</v>
      </c>
      <c r="L7" s="23" t="s">
        <v>100</v>
      </c>
      <c r="M7" s="23" t="s">
        <v>101</v>
      </c>
      <c r="N7" s="24" t="s">
        <v>102</v>
      </c>
      <c r="O7" s="24">
        <v>60.41</v>
      </c>
      <c r="P7" s="24">
        <v>97.64</v>
      </c>
      <c r="Q7" s="24">
        <v>73.260000000000005</v>
      </c>
      <c r="R7" s="24">
        <v>2399</v>
      </c>
      <c r="S7" s="24">
        <v>70179</v>
      </c>
      <c r="T7" s="24">
        <v>294.64999999999998</v>
      </c>
      <c r="U7" s="24">
        <v>238.18</v>
      </c>
      <c r="V7" s="24">
        <v>68412</v>
      </c>
      <c r="W7" s="24">
        <v>18.75</v>
      </c>
      <c r="X7" s="24">
        <v>3648.64</v>
      </c>
      <c r="Y7" s="24">
        <v>106.18</v>
      </c>
      <c r="Z7" s="24">
        <v>104.08</v>
      </c>
      <c r="AA7" s="24">
        <v>107.5</v>
      </c>
      <c r="AB7" s="24">
        <v>107.45</v>
      </c>
      <c r="AC7" s="24">
        <v>105.63</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144.02000000000001</v>
      </c>
      <c r="AV7" s="24">
        <v>157.68</v>
      </c>
      <c r="AW7" s="24">
        <v>159.57</v>
      </c>
      <c r="AX7" s="24">
        <v>175.69</v>
      </c>
      <c r="AY7" s="24">
        <v>193.95</v>
      </c>
      <c r="AZ7" s="24">
        <v>76.31</v>
      </c>
      <c r="BA7" s="24">
        <v>68.180000000000007</v>
      </c>
      <c r="BB7" s="24">
        <v>67.930000000000007</v>
      </c>
      <c r="BC7" s="24">
        <v>68.53</v>
      </c>
      <c r="BD7" s="24">
        <v>69.180000000000007</v>
      </c>
      <c r="BE7" s="24">
        <v>73.44</v>
      </c>
      <c r="BF7" s="24">
        <v>1209.0999999999999</v>
      </c>
      <c r="BG7" s="24">
        <v>1217.83</v>
      </c>
      <c r="BH7" s="24">
        <v>1205.76</v>
      </c>
      <c r="BI7" s="24">
        <v>1165.42</v>
      </c>
      <c r="BJ7" s="24">
        <v>1143.74</v>
      </c>
      <c r="BK7" s="24">
        <v>820.36</v>
      </c>
      <c r="BL7" s="24">
        <v>847.44</v>
      </c>
      <c r="BM7" s="24">
        <v>857.88</v>
      </c>
      <c r="BN7" s="24">
        <v>825.1</v>
      </c>
      <c r="BO7" s="24">
        <v>789.87</v>
      </c>
      <c r="BP7" s="24">
        <v>652.82000000000005</v>
      </c>
      <c r="BQ7" s="24">
        <v>97.45</v>
      </c>
      <c r="BR7" s="24">
        <v>95.58</v>
      </c>
      <c r="BS7" s="24">
        <v>100.86</v>
      </c>
      <c r="BT7" s="24">
        <v>101.36</v>
      </c>
      <c r="BU7" s="24">
        <v>102.06</v>
      </c>
      <c r="BV7" s="24">
        <v>95.4</v>
      </c>
      <c r="BW7" s="24">
        <v>94.69</v>
      </c>
      <c r="BX7" s="24">
        <v>94.97</v>
      </c>
      <c r="BY7" s="24">
        <v>97.07</v>
      </c>
      <c r="BZ7" s="24">
        <v>98.06</v>
      </c>
      <c r="CA7" s="24">
        <v>97.61</v>
      </c>
      <c r="CB7" s="24">
        <v>134.47</v>
      </c>
      <c r="CC7" s="24">
        <v>136.93</v>
      </c>
      <c r="CD7" s="24">
        <v>127.88</v>
      </c>
      <c r="CE7" s="24">
        <v>127.74</v>
      </c>
      <c r="CF7" s="24">
        <v>127.98</v>
      </c>
      <c r="CG7" s="24">
        <v>163.19999999999999</v>
      </c>
      <c r="CH7" s="24">
        <v>159.78</v>
      </c>
      <c r="CI7" s="24">
        <v>159.49</v>
      </c>
      <c r="CJ7" s="24">
        <v>157.81</v>
      </c>
      <c r="CK7" s="24">
        <v>157.37</v>
      </c>
      <c r="CL7" s="24">
        <v>138.29</v>
      </c>
      <c r="CM7" s="24">
        <v>61.52</v>
      </c>
      <c r="CN7" s="24">
        <v>58.79</v>
      </c>
      <c r="CO7" s="24">
        <v>57.21</v>
      </c>
      <c r="CP7" s="24">
        <v>58.86</v>
      </c>
      <c r="CQ7" s="24">
        <v>60.28</v>
      </c>
      <c r="CR7" s="24">
        <v>65.040000000000006</v>
      </c>
      <c r="CS7" s="24">
        <v>68.31</v>
      </c>
      <c r="CT7" s="24">
        <v>65.28</v>
      </c>
      <c r="CU7" s="24">
        <v>64.92</v>
      </c>
      <c r="CV7" s="24">
        <v>64.14</v>
      </c>
      <c r="CW7" s="24">
        <v>59.1</v>
      </c>
      <c r="CX7" s="24">
        <v>99.8</v>
      </c>
      <c r="CY7" s="24">
        <v>99.79</v>
      </c>
      <c r="CZ7" s="24">
        <v>99.82</v>
      </c>
      <c r="DA7" s="24">
        <v>99.83</v>
      </c>
      <c r="DB7" s="24">
        <v>99.84</v>
      </c>
      <c r="DC7" s="24">
        <v>92.55</v>
      </c>
      <c r="DD7" s="24">
        <v>92.62</v>
      </c>
      <c r="DE7" s="24">
        <v>92.72</v>
      </c>
      <c r="DF7" s="24">
        <v>92.88</v>
      </c>
      <c r="DG7" s="24">
        <v>92.9</v>
      </c>
      <c r="DH7" s="24">
        <v>95.82</v>
      </c>
      <c r="DI7" s="24">
        <v>23.37</v>
      </c>
      <c r="DJ7" s="24">
        <v>26.79</v>
      </c>
      <c r="DK7" s="24">
        <v>28.56</v>
      </c>
      <c r="DL7" s="24">
        <v>31.59</v>
      </c>
      <c r="DM7" s="24">
        <v>34.299999999999997</v>
      </c>
      <c r="DN7" s="24">
        <v>26.13</v>
      </c>
      <c r="DO7" s="24">
        <v>26.36</v>
      </c>
      <c r="DP7" s="24">
        <v>23.79</v>
      </c>
      <c r="DQ7" s="24">
        <v>25.66</v>
      </c>
      <c r="DR7" s="24">
        <v>27.46</v>
      </c>
      <c r="DS7" s="24">
        <v>39.74</v>
      </c>
      <c r="DT7" s="24">
        <v>0.11</v>
      </c>
      <c r="DU7" s="24">
        <v>0.43</v>
      </c>
      <c r="DV7" s="24">
        <v>0.9</v>
      </c>
      <c r="DW7" s="24">
        <v>1.85</v>
      </c>
      <c r="DX7" s="24">
        <v>3.3</v>
      </c>
      <c r="DY7" s="24">
        <v>1.03</v>
      </c>
      <c r="DZ7" s="24">
        <v>1.43</v>
      </c>
      <c r="EA7" s="24">
        <v>1.22</v>
      </c>
      <c r="EB7" s="24">
        <v>1.61</v>
      </c>
      <c r="EC7" s="24">
        <v>2.08</v>
      </c>
      <c r="ED7" s="24">
        <v>7.62</v>
      </c>
      <c r="EE7" s="24">
        <v>0.02</v>
      </c>
      <c r="EF7" s="24">
        <v>0.14000000000000001</v>
      </c>
      <c r="EG7" s="24">
        <v>0.06</v>
      </c>
      <c r="EH7" s="24">
        <v>0.02</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2024-01-31T07:20:10Z</cp:lastPrinted>
  <dcterms:created xsi:type="dcterms:W3CDTF">2023-12-12T00:42:00Z</dcterms:created>
  <dcterms:modified xsi:type="dcterms:W3CDTF">2024-01-31T07:20:31Z</dcterms:modified>
  <cp:category/>
</cp:coreProperties>
</file>