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70 水道部\010 経営管理課\◎財務共有\02調査・回答・通知\石狩振興局\R5年度\R6.1月\060123【1＿29〆依頼】公営企業に係る経営比較分析表（令和４年度決算）の分析等について\【経営比較分析表】2022_012319_46_010\"/>
    </mc:Choice>
  </mc:AlternateContent>
  <xr:revisionPtr revIDLastSave="0" documentId="13_ncr:1_{C8886249-838D-4B58-A57D-85241666BEDE}" xr6:coauthVersionLast="36" xr6:coauthVersionMax="36" xr10:uidLastSave="{00000000-0000-0000-0000-000000000000}"/>
  <workbookProtection workbookAlgorithmName="SHA-512" workbookHashValue="RPUbmsyq7xZdLYCvUR0HCcXaAmciXCteWTqdCw83npexMRQNBB/a6+rwsOm/LMAvFW80XBbYLzxfMaYtEsOk/A==" workbookSaltValue="p/0hewgBxsuNbH90eqXGi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W10" i="4"/>
  <c r="P10" i="4"/>
  <c r="B10" i="4"/>
  <c r="BB8" i="4"/>
  <c r="AT8" i="4"/>
  <c r="W8" i="4"/>
  <c r="P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<sst xmlns="http://schemas.openxmlformats.org/spreadsheetml/2006/main" count="228" uniqueCount="115">
  <si>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</si>
  <si>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</si>
  <si>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</si>
  <si>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</si>
  <si>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</si>
  <si>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</si>
  <si>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</si>
  <si>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</si>
  <si>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</si>
  <si>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</si>
  <si>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</si>
  <si>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</si>
  <si>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</si>
  <si>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</si>
  <si>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</si>
  <si>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</si>
  <si>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</si>
  <si>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</si>
  <si>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</si>
  <si>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</si>
  <si>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</si>
  <si>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</si>
  <si>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</si>
  <si>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</si>
  <si>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</si>
  <si>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</si>
  <si>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</si>
  <si>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</si>
  <si>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</si>
  <si>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</si>
  <si>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</si>
  <si>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</si>
  <si>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</si>
  <si>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</si>
  <si>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</si>
  <si>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</si>
  <si>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</si>
  <si>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</si>
  <si>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</si>
  <si>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</si>
  <si>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</si>
  <si>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</si>
  <si>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</si>
  <si>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</si>
  <si>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</si>
  <si>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</si>
  <si>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</si>
  <si>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</si>
  <si>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</si>
  <si>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</si>
  <si>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</si>
  <si>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</si>
  <si>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</si>
  <si>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</si>
  <si>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</si>
  <si>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</si>
  <si>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</si>
  <si>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</si>
  <si>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</si>
  <si>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</si>
  <si>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</si>
  <si>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</si>
  <si>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</si>
  <si>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</si>
  <si>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</si>
  <si>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</si>
  <si>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</si>
  <si>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</si>
  <si>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</si>
  <si>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</si>
  <si>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</si>
  <si>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</si>
  <si>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</si>
  <si>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</si>
  <si>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</si>
  <si>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</si>
  <si>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</si>
  <si>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</si>
  <si>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</si>
  <si>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</si>
  <si>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</si>
  <si>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</si>
  <si>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</si>
  <si>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</si>
  <si>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</si>
  <si>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</si>
  <si>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</si>
  <si>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</si>
  <si>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</si>
  <si>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</si>
  <si>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</si>
  <si>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</si>
  <si>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</si>
  <si>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</si>
  <si>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</si>
  <si>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</si>
  <si>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</si>
  <si>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</si>
  <si>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</si>
  <si>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</si>
  <si>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</si>
  <si>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</si>
  <si>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</si>
  <si>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</si>
  <si>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</si>
  <si>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</si>
  <si>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</si>
  <si>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</si>
  <si>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</si>
  <si>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</si>
  <si>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</si>
  <si>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</si>
  <si>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現状としては、経常収支比率が100％を上回っていることから、現在の経営状況は良好と判断できます。
　今後の見通しとしては、新型コロナウイルス感染症により低下していた家事用外収入の回復が期待される一方、予想される人口減少から大幅な給水収益の増加は困難な状況にあることに加え、管路の耐震化や老朽化対策、災害時の応急給水体制の推進などにより多額の事業費が必要となり、効率的な企業運営が求められる状況であります。
　令和2年3月に改定した「恵庭市水道事業ビジョン・経営戦略」を随時フォローすることにより、投資・財政状況や経営についての見通しを明らかにし、引き続き収支状況の改善に努め、健全かつ効率的な経営ができるよう努めてまいります。</t>
    <rPh sb="1" eb="3">
      <t>ゲンジョウ</t>
    </rPh>
    <rPh sb="8" eb="12">
      <t>ケイジョウシュウシ</t>
    </rPh>
    <rPh sb="12" eb="14">
      <t>ヒリツ</t>
    </rPh>
    <rPh sb="20" eb="22">
      <t>ウワマワ</t>
    </rPh>
    <rPh sb="31" eb="33">
      <t>ゲンザイ</t>
    </rPh>
    <rPh sb="34" eb="38">
      <t>ケイエイジョウキョウ</t>
    </rPh>
    <rPh sb="39" eb="41">
      <t>リョウコウ</t>
    </rPh>
    <rPh sb="42" eb="44">
      <t>ハンダン</t>
    </rPh>
    <rPh sb="51" eb="53">
      <t>コンゴ</t>
    </rPh>
    <rPh sb="54" eb="56">
      <t>ミトオ</t>
    </rPh>
    <rPh sb="62" eb="64">
      <t>シンガタ</t>
    </rPh>
    <rPh sb="71" eb="74">
      <t>カンセンショウ</t>
    </rPh>
    <rPh sb="77" eb="79">
      <t>テイカ</t>
    </rPh>
    <rPh sb="83" eb="86">
      <t>カジヨウ</t>
    </rPh>
    <rPh sb="86" eb="87">
      <t>ガイ</t>
    </rPh>
    <rPh sb="87" eb="89">
      <t>シュウニュウ</t>
    </rPh>
    <rPh sb="90" eb="92">
      <t>カイフク</t>
    </rPh>
    <rPh sb="93" eb="95">
      <t>キタイ</t>
    </rPh>
    <rPh sb="98" eb="100">
      <t>イッポウ</t>
    </rPh>
    <rPh sb="101" eb="103">
      <t>ヨソウ</t>
    </rPh>
    <rPh sb="106" eb="108">
      <t>ジンコウ</t>
    </rPh>
    <rPh sb="108" eb="110">
      <t>ゲンショウ</t>
    </rPh>
    <rPh sb="112" eb="114">
      <t>オオハバ</t>
    </rPh>
    <rPh sb="115" eb="117">
      <t>キュウスイ</t>
    </rPh>
    <rPh sb="117" eb="119">
      <t>シュウエキ</t>
    </rPh>
    <rPh sb="120" eb="122">
      <t>ゾウカ</t>
    </rPh>
    <rPh sb="123" eb="125">
      <t>コンナン</t>
    </rPh>
    <rPh sb="126" eb="128">
      <t>ジョウキョウ</t>
    </rPh>
    <rPh sb="134" eb="135">
      <t>クワ</t>
    </rPh>
    <rPh sb="137" eb="139">
      <t>カンロ</t>
    </rPh>
    <rPh sb="140" eb="143">
      <t>タイシンカ</t>
    </rPh>
    <rPh sb="144" eb="147">
      <t>ロウキュウカ</t>
    </rPh>
    <rPh sb="147" eb="149">
      <t>タイサク</t>
    </rPh>
    <rPh sb="150" eb="153">
      <t>サイガイジ</t>
    </rPh>
    <rPh sb="154" eb="158">
      <t>オウキュウキュウスイ</t>
    </rPh>
    <rPh sb="158" eb="160">
      <t>タイセイ</t>
    </rPh>
    <rPh sb="161" eb="163">
      <t>スイシン</t>
    </rPh>
    <rPh sb="168" eb="170">
      <t>タガク</t>
    </rPh>
    <rPh sb="171" eb="174">
      <t>ジギョウヒ</t>
    </rPh>
    <rPh sb="175" eb="177">
      <t>ヒツヨウ</t>
    </rPh>
    <rPh sb="181" eb="184">
      <t>コウリツテキ</t>
    </rPh>
    <rPh sb="185" eb="187">
      <t>キギョウ</t>
    </rPh>
    <rPh sb="187" eb="189">
      <t>ウンエイ</t>
    </rPh>
    <rPh sb="190" eb="191">
      <t>モト</t>
    </rPh>
    <rPh sb="195" eb="197">
      <t>ジョウキョウ</t>
    </rPh>
    <rPh sb="205" eb="207">
      <t>レイワ</t>
    </rPh>
    <rPh sb="208" eb="209">
      <t>ネン</t>
    </rPh>
    <rPh sb="210" eb="211">
      <t>ガツ</t>
    </rPh>
    <rPh sb="212" eb="214">
      <t>カイテイ</t>
    </rPh>
    <rPh sb="217" eb="220">
      <t>エニワシ</t>
    </rPh>
    <rPh sb="220" eb="222">
      <t>スイドウ</t>
    </rPh>
    <rPh sb="222" eb="224">
      <t>ジギョウ</t>
    </rPh>
    <rPh sb="229" eb="233">
      <t>ケイエイセンリャク</t>
    </rPh>
    <rPh sb="235" eb="237">
      <t>ズイジ</t>
    </rPh>
    <rPh sb="249" eb="251">
      <t>トウシ</t>
    </rPh>
    <rPh sb="252" eb="254">
      <t>ザイセイ</t>
    </rPh>
    <rPh sb="254" eb="256">
      <t>ジョウキョウ</t>
    </rPh>
    <rPh sb="257" eb="259">
      <t>ケイエイ</t>
    </rPh>
    <rPh sb="264" eb="266">
      <t>ミトオ</t>
    </rPh>
    <rPh sb="268" eb="269">
      <t>アキ</t>
    </rPh>
    <rPh sb="274" eb="275">
      <t>ヒ</t>
    </rPh>
    <rPh sb="276" eb="277">
      <t>ツヅ</t>
    </rPh>
    <rPh sb="278" eb="280">
      <t>シュウシ</t>
    </rPh>
    <rPh sb="280" eb="282">
      <t>ジョウキョウ</t>
    </rPh>
    <rPh sb="283" eb="285">
      <t>カイゼン</t>
    </rPh>
    <rPh sb="286" eb="287">
      <t>ツト</t>
    </rPh>
    <rPh sb="289" eb="291">
      <t>ケンゼン</t>
    </rPh>
    <rPh sb="293" eb="295">
      <t>コウリツ</t>
    </rPh>
    <rPh sb="295" eb="296">
      <t>テキ</t>
    </rPh>
    <rPh sb="297" eb="299">
      <t>ケイエイ</t>
    </rPh>
    <rPh sb="305" eb="306">
      <t>ツト</t>
    </rPh>
    <phoneticPr fontId="4"/>
  </si>
  <si>
    <t>(1)健全性について
　経常収支比率は前年度より増加かつ100％を超えており、累積欠損金比率についても0％を維持していることから、健全な運営がされていると考えます。
　当年度は有収率が前年度よりも若干の減少となっていますが、これまでと同様類似団体の平均を上回って推移している為施設の稼働状況が収益につながっていると判断できます。
(2)効率性について
　効率性の指標の一つである施設利用率は、恵庭市にある2つの配水池の稼働率を表すものであり、70％を超える稼働率（日平均給水量／配水池給水能力）で運転されています。施設の設計の際には一年間を通して処理能力が不足しないように稼働率を70％から80％程度としていることを踏まえると現在の稼働率は適正と考えています.</t>
    <rPh sb="3" eb="6">
      <t>ケンゼンセイ</t>
    </rPh>
    <rPh sb="12" eb="16">
      <t>ケイジョウシュウシ</t>
    </rPh>
    <rPh sb="16" eb="18">
      <t>ヒリツ</t>
    </rPh>
    <rPh sb="19" eb="22">
      <t>ゼンネンド</t>
    </rPh>
    <rPh sb="24" eb="26">
      <t>ゾウカ</t>
    </rPh>
    <rPh sb="33" eb="34">
      <t>コ</t>
    </rPh>
    <rPh sb="39" eb="41">
      <t>ルイセキ</t>
    </rPh>
    <rPh sb="41" eb="43">
      <t>ケッソン</t>
    </rPh>
    <rPh sb="43" eb="44">
      <t>キン</t>
    </rPh>
    <rPh sb="44" eb="46">
      <t>ヒリツ</t>
    </rPh>
    <rPh sb="54" eb="56">
      <t>イジ</t>
    </rPh>
    <rPh sb="65" eb="67">
      <t>ケンゼン</t>
    </rPh>
    <rPh sb="68" eb="70">
      <t>ウンエイ</t>
    </rPh>
    <rPh sb="77" eb="78">
      <t>カンガ</t>
    </rPh>
    <rPh sb="98" eb="100">
      <t>ジャッカン</t>
    </rPh>
    <rPh sb="117" eb="119">
      <t>ドウヨウ</t>
    </rPh>
    <rPh sb="119" eb="121">
      <t>ルイジ</t>
    </rPh>
    <rPh sb="121" eb="123">
      <t>ダンタイ</t>
    </rPh>
    <rPh sb="124" eb="126">
      <t>ヘイキン</t>
    </rPh>
    <rPh sb="127" eb="129">
      <t>ウワマワ</t>
    </rPh>
    <rPh sb="131" eb="133">
      <t>スイイ</t>
    </rPh>
    <rPh sb="137" eb="138">
      <t>タメ</t>
    </rPh>
    <rPh sb="138" eb="140">
      <t>シセツ</t>
    </rPh>
    <rPh sb="141" eb="143">
      <t>カドウ</t>
    </rPh>
    <rPh sb="143" eb="145">
      <t>ジョウキョウ</t>
    </rPh>
    <rPh sb="146" eb="148">
      <t>シュウエキ</t>
    </rPh>
    <rPh sb="157" eb="159">
      <t>ハンダン</t>
    </rPh>
    <rPh sb="169" eb="171">
      <t>コウリツ</t>
    </rPh>
    <rPh sb="171" eb="172">
      <t>セイ</t>
    </rPh>
    <rPh sb="178" eb="181">
      <t>コウリツセイ</t>
    </rPh>
    <rPh sb="182" eb="184">
      <t>シヒョウ</t>
    </rPh>
    <rPh sb="185" eb="186">
      <t>ヒト</t>
    </rPh>
    <rPh sb="190" eb="192">
      <t>シセツ</t>
    </rPh>
    <rPh sb="192" eb="194">
      <t>リヨウ</t>
    </rPh>
    <rPh sb="194" eb="195">
      <t>リツ</t>
    </rPh>
    <rPh sb="197" eb="200">
      <t>エニワシ</t>
    </rPh>
    <rPh sb="206" eb="209">
      <t>ハイスイチ</t>
    </rPh>
    <rPh sb="210" eb="213">
      <t>カドウリツ</t>
    </rPh>
    <rPh sb="214" eb="215">
      <t>アラワ</t>
    </rPh>
    <rPh sb="226" eb="227">
      <t>コ</t>
    </rPh>
    <rPh sb="229" eb="232">
      <t>カドウリツ</t>
    </rPh>
    <rPh sb="233" eb="234">
      <t>ヒ</t>
    </rPh>
    <rPh sb="234" eb="236">
      <t>ヘイキン</t>
    </rPh>
    <rPh sb="236" eb="239">
      <t>キュウスイリョウ</t>
    </rPh>
    <rPh sb="240" eb="243">
      <t>ハイスイチ</t>
    </rPh>
    <rPh sb="243" eb="245">
      <t>キュウスイ</t>
    </rPh>
    <rPh sb="245" eb="247">
      <t>ノウリョク</t>
    </rPh>
    <rPh sb="249" eb="251">
      <t>ウンテン</t>
    </rPh>
    <rPh sb="258" eb="260">
      <t>シセツ</t>
    </rPh>
    <rPh sb="261" eb="263">
      <t>セッケイ</t>
    </rPh>
    <rPh sb="264" eb="265">
      <t>サイ</t>
    </rPh>
    <rPh sb="267" eb="270">
      <t>イチネンカン</t>
    </rPh>
    <rPh sb="271" eb="272">
      <t>トオ</t>
    </rPh>
    <rPh sb="274" eb="276">
      <t>ショリ</t>
    </rPh>
    <rPh sb="276" eb="278">
      <t>ノウリョク</t>
    </rPh>
    <rPh sb="279" eb="281">
      <t>フソク</t>
    </rPh>
    <rPh sb="287" eb="290">
      <t>カドウリツ</t>
    </rPh>
    <rPh sb="299" eb="301">
      <t>テイド</t>
    </rPh>
    <rPh sb="309" eb="310">
      <t>フ</t>
    </rPh>
    <rPh sb="314" eb="316">
      <t>ゲンザイ</t>
    </rPh>
    <rPh sb="317" eb="320">
      <t>カドウリツ</t>
    </rPh>
    <rPh sb="321" eb="323">
      <t>テキセイ</t>
    </rPh>
    <rPh sb="324" eb="325">
      <t>カンガ</t>
    </rPh>
    <phoneticPr fontId="4"/>
  </si>
  <si>
    <t>　管路経年化率については、現段階では類似団体平均と対照的に前年度数値を下回っています。
　また、管路更新率においては類似団体平均を大きく上回っていることから、施設の老朽化が進む中で法定耐用年数を超過した管路の更新を着実に実施できていると考えています。
　引き続き、令和2年3月に改定した「恵庭市水道事業ビジョン・経営戦略」を基本として、耐震性の低い既設管路や重要管路など優先順位をつけて更新を行い、事業費の平準化を図りながら計画的に整備を実施していきます。</t>
    <rPh sb="1" eb="3">
      <t>カンロ</t>
    </rPh>
    <rPh sb="3" eb="7">
      <t>ケイネンカリツ</t>
    </rPh>
    <rPh sb="13" eb="16">
      <t>ゲンダンカイ</t>
    </rPh>
    <rPh sb="18" eb="20">
      <t>ルイジ</t>
    </rPh>
    <rPh sb="20" eb="22">
      <t>ダンタイ</t>
    </rPh>
    <rPh sb="22" eb="24">
      <t>ヘイキン</t>
    </rPh>
    <rPh sb="25" eb="28">
      <t>タイショウテキ</t>
    </rPh>
    <rPh sb="29" eb="32">
      <t>ゼンネンド</t>
    </rPh>
    <rPh sb="32" eb="34">
      <t>スウチ</t>
    </rPh>
    <rPh sb="35" eb="37">
      <t>シタマワ</t>
    </rPh>
    <rPh sb="48" eb="50">
      <t>カンロ</t>
    </rPh>
    <rPh sb="50" eb="53">
      <t>コウシンリツ</t>
    </rPh>
    <rPh sb="58" eb="60">
      <t>ルイジ</t>
    </rPh>
    <rPh sb="60" eb="62">
      <t>ダンタイ</t>
    </rPh>
    <rPh sb="62" eb="64">
      <t>ヘイキン</t>
    </rPh>
    <rPh sb="65" eb="66">
      <t>オオ</t>
    </rPh>
    <rPh sb="68" eb="70">
      <t>ウワマワ</t>
    </rPh>
    <rPh sb="79" eb="81">
      <t>シセツ</t>
    </rPh>
    <rPh sb="82" eb="85">
      <t>ロウキュウカ</t>
    </rPh>
    <rPh sb="86" eb="87">
      <t>スス</t>
    </rPh>
    <rPh sb="88" eb="89">
      <t>ナカ</t>
    </rPh>
    <rPh sb="90" eb="94">
      <t>ホウテイタイヨウ</t>
    </rPh>
    <rPh sb="94" eb="96">
      <t>ネンスウ</t>
    </rPh>
    <rPh sb="97" eb="99">
      <t>チョウカ</t>
    </rPh>
    <rPh sb="104" eb="106">
      <t>コウシン</t>
    </rPh>
    <rPh sb="107" eb="109">
      <t>チャクジツ</t>
    </rPh>
    <rPh sb="110" eb="112">
      <t>ジッシ</t>
    </rPh>
    <rPh sb="118" eb="119">
      <t>カンガ</t>
    </rPh>
    <rPh sb="127" eb="128">
      <t>ヒ</t>
    </rPh>
    <rPh sb="129" eb="130">
      <t>ツヅ</t>
    </rPh>
    <rPh sb="132" eb="134">
      <t>レイワ</t>
    </rPh>
    <rPh sb="135" eb="136">
      <t>ネン</t>
    </rPh>
    <rPh sb="137" eb="138">
      <t>ガツ</t>
    </rPh>
    <rPh sb="139" eb="141">
      <t>カイテイ</t>
    </rPh>
    <rPh sb="144" eb="147">
      <t>エニワシ</t>
    </rPh>
    <rPh sb="147" eb="149">
      <t>スイドウ</t>
    </rPh>
    <rPh sb="149" eb="151">
      <t>ジギョウ</t>
    </rPh>
    <rPh sb="156" eb="160">
      <t>ケイエイセンリャク</t>
    </rPh>
    <rPh sb="162" eb="164">
      <t>キホン</t>
    </rPh>
    <rPh sb="168" eb="171">
      <t>タイシンセイ</t>
    </rPh>
    <rPh sb="172" eb="173">
      <t>ヒク</t>
    </rPh>
    <rPh sb="174" eb="176">
      <t>キセツ</t>
    </rPh>
    <rPh sb="176" eb="178">
      <t>カンロ</t>
    </rPh>
    <rPh sb="179" eb="181">
      <t>ジュウヨウ</t>
    </rPh>
    <rPh sb="181" eb="183">
      <t>カンロ</t>
    </rPh>
    <rPh sb="185" eb="189">
      <t>ユウセンジュンイ</t>
    </rPh>
    <rPh sb="193" eb="195">
      <t>コウシン</t>
    </rPh>
    <rPh sb="196" eb="197">
      <t>オコナ</t>
    </rPh>
    <rPh sb="199" eb="202">
      <t>ジギョウヒ</t>
    </rPh>
    <rPh sb="203" eb="206">
      <t>ヘイジュンカ</t>
    </rPh>
    <rPh sb="207" eb="208">
      <t>ハカ</t>
    </rPh>
    <rPh sb="212" eb="215">
      <t>ケイカクテキ</t>
    </rPh>
    <rPh sb="216" eb="218">
      <t>セイビ</t>
    </rPh>
    <rPh sb="219" eb="22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</si>
</sst>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1.23</c:v>
                </c:pt>
                <c:pt idx="2">
                  <c:v>1.54</c:v>
                </c:pt>
                <c:pt idx="3">
                  <c:v>1.26</c:v>
                </c:pt>
                <c:pt idx="4">
                  <c:v>1.7</c:v>
                </c:pt>
              </c:numCache>
            </c:numRef>
          </c:val>
          <c:extLst>
            <c:ext xmlns:c16="http://schemas.microsoft.com/office/drawing/2014/chart" uri="{C3380CC4-5D6E-409C-BE32-E72D297353CC}">
              <c16:uniqueId val="{00000000-3C8B-4887-A9A2-6A44AAE4A2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C8B-4887-A9A2-6A44AAE4A2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108.77</c:v>
                </c:pt>
                <c:pt idx="1">
                  <c:v>109.68</c:v>
                </c:pt>
                <c:pt idx="2">
                  <c:v>112.11</c:v>
                </c:pt>
                <c:pt idx="3">
                  <c:v>108.92</c:v>
                </c:pt>
                <c:pt idx="4">
                  <c:v>109.73</c:v>
                </c:pt>
              </c:numCache>
            </c:numRef>
          </c:val>
          <c:extLst>
            <c:ext xmlns:c16="http://schemas.microsoft.com/office/drawing/2014/chart" uri="{C3380CC4-5D6E-409C-BE32-E72D297353CC}">
              <c16:uniqueId val="{00000000-A871-4100-89BF-CE8C4BFC3A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871-4100-89BF-CE8C4BFC3A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40.840000000000003</c:v>
                </c:pt>
                <c:pt idx="1">
                  <c:v>41.92</c:v>
                </c:pt>
                <c:pt idx="2">
                  <c:v>42.51</c:v>
                </c:pt>
                <c:pt idx="3">
                  <c:v>43.25</c:v>
                </c:pt>
                <c:pt idx="4">
                  <c:v>43.92</c:v>
                </c:pt>
              </c:numCache>
            </c:numRef>
          </c:val>
          <c:extLst>
            <c:ext xmlns:c16="http://schemas.microsoft.com/office/drawing/2014/chart" uri="{C3380CC4-5D6E-409C-BE32-E72D297353CC}">
              <c16:uniqueId val="{00000000-FD10-4DFA-8224-3404734B1A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D10-4DFA-8224-3404734B1A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10.63</c:v>
                </c:pt>
                <c:pt idx="1">
                  <c:v>14.58</c:v>
                </c:pt>
                <c:pt idx="2">
                  <c:v>12.07</c:v>
                </c:pt>
                <c:pt idx="3">
                  <c:v>12.11</c:v>
                </c:pt>
                <c:pt idx="4">
                  <c:v>10.82</c:v>
                </c:pt>
              </c:numCache>
            </c:numRef>
          </c:val>
          <c:extLst>
            <c:ext xmlns:c16="http://schemas.microsoft.com/office/drawing/2014/chart" uri="{C3380CC4-5D6E-409C-BE32-E72D297353CC}">
              <c16:uniqueId val="{00000000-167B-4FF9-BBA5-B7132705E6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67B-4FF9-BBA5-B7132705E6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EA-4B1A-8E49-DF53E69349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6EA-4B1A-8E49-DF53E69349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228.25</c:v>
                </c:pt>
                <c:pt idx="1">
                  <c:v>259.69</c:v>
                </c:pt>
                <c:pt idx="2">
                  <c:v>216.46</c:v>
                </c:pt>
                <c:pt idx="3">
                  <c:v>210.9</c:v>
                </c:pt>
                <c:pt idx="4">
                  <c:v>259.58999999999997</c:v>
                </c:pt>
              </c:numCache>
            </c:numRef>
          </c:val>
          <c:extLst>
            <c:ext xmlns:c16="http://schemas.microsoft.com/office/drawing/2014/chart" uri="{C3380CC4-5D6E-409C-BE32-E72D297353CC}">
              <c16:uniqueId val="{00000000-F8F5-487D-8A81-7EC6545F55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8F5-487D-8A81-7EC6545F55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127.21</c:v>
                </c:pt>
                <c:pt idx="1">
                  <c:v>125.37</c:v>
                </c:pt>
                <c:pt idx="2">
                  <c:v>124.11</c:v>
                </c:pt>
                <c:pt idx="3">
                  <c:v>126.52</c:v>
                </c:pt>
                <c:pt idx="4">
                  <c:v>134.16999999999999</c:v>
                </c:pt>
              </c:numCache>
            </c:numRef>
          </c:val>
          <c:extLst>
            <c:ext xmlns:c16="http://schemas.microsoft.com/office/drawing/2014/chart" uri="{C3380CC4-5D6E-409C-BE32-E72D297353CC}">
              <c16:uniqueId val="{00000000-6DEE-4642-AD67-2AA0BA95A9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6DEE-4642-AD67-2AA0BA95A9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99.09</c:v>
                </c:pt>
                <c:pt idx="1">
                  <c:v>101.68</c:v>
                </c:pt>
                <c:pt idx="2">
                  <c:v>103.17</c:v>
                </c:pt>
                <c:pt idx="3">
                  <c:v>99.4</c:v>
                </c:pt>
                <c:pt idx="4">
                  <c:v>102.07</c:v>
                </c:pt>
              </c:numCache>
            </c:numRef>
          </c:val>
          <c:extLst>
            <c:ext xmlns:c16="http://schemas.microsoft.com/office/drawing/2014/chart" uri="{C3380CC4-5D6E-409C-BE32-E72D297353CC}">
              <c16:uniqueId val="{00000000-9E40-4789-A1AB-0871DE1506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E40-4789-A1AB-0871DE1506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222.6</c:v>
                </c:pt>
                <c:pt idx="1">
                  <c:v>217.26</c:v>
                </c:pt>
                <c:pt idx="2">
                  <c:v>211.77</c:v>
                </c:pt>
                <c:pt idx="3">
                  <c:v>219.48</c:v>
                </c:pt>
                <c:pt idx="4">
                  <c:v>215.47</c:v>
                </c:pt>
              </c:numCache>
            </c:numRef>
          </c:val>
          <c:extLst>
            <c:ext xmlns:c16="http://schemas.microsoft.com/office/drawing/2014/chart" uri="{C3380CC4-5D6E-409C-BE32-E72D297353CC}">
              <c16:uniqueId val="{00000000-4EDD-4227-9545-46CD9662CB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EDD-4227-9545-46CD9662CB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71.38</c:v>
                </c:pt>
                <c:pt idx="1">
                  <c:v>71.48</c:v>
                </c:pt>
                <c:pt idx="2">
                  <c:v>72.61</c:v>
                </c:pt>
                <c:pt idx="3">
                  <c:v>71.739999999999995</c:v>
                </c:pt>
                <c:pt idx="4">
                  <c:v>72.459999999999994</c:v>
                </c:pt>
              </c:numCache>
            </c:numRef>
          </c:val>
          <c:extLst>
            <c:ext xmlns:c16="http://schemas.microsoft.com/office/drawing/2014/chart" uri="{C3380CC4-5D6E-409C-BE32-E72D297353CC}">
              <c16:uniqueId val="{00000000-68F6-45C7-834E-40EBDB0BEE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8F6-45C7-834E-40EBDB0BEE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91.02</c:v>
                </c:pt>
                <c:pt idx="1">
                  <c:v>91.17</c:v>
                </c:pt>
                <c:pt idx="2">
                  <c:v>91.36</c:v>
                </c:pt>
                <c:pt idx="3">
                  <c:v>91.17</c:v>
                </c:pt>
                <c:pt idx="4">
                  <c:v>90.27</c:v>
                </c:pt>
              </c:numCache>
            </c:numRef>
          </c:val>
          <c:extLst>
            <c:ext xmlns:c16="http://schemas.microsoft.com/office/drawing/2014/chart" uri="{C3380CC4-5D6E-409C-BE32-E72D297353CC}">
              <c16:uniqueId val="{00000000-58D2-4D40-BADE-657AAEA454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8D2-4D40-BADE-657AAEA454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恵庭市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70179</v>
      </c>
      <c r="AM8" s="45"/>
      <c r="AN8" s="45"/>
      <c r="AO8" s="45"/>
      <c r="AP8" s="45"/>
      <c r="AQ8" s="45"/>
      <c r="AR8" s="45"/>
      <c r="AS8" s="45"/>
      <c r="AT8" s="46">
        <f>データ!$S$6</f>
        <v>294.64999999999998</v>
      </c>
      <c r="AU8" s="47"/>
      <c r="AV8" s="47"/>
      <c r="AW8" s="47"/>
      <c r="AX8" s="47"/>
      <c r="AY8" s="47"/>
      <c r="AZ8" s="47"/>
      <c r="BA8" s="47"/>
      <c r="BB8" s="48">
        <f>データ!$T$6</f>
        <v>238.18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78.03</v>
      </c>
      <c r="J10" s="47"/>
      <c r="K10" s="47"/>
      <c r="L10" s="47"/>
      <c r="M10" s="47"/>
      <c r="N10" s="47"/>
      <c r="O10" s="81"/>
      <c r="P10" s="48">
        <f>データ!$P$6</f>
        <v>99.27</v>
      </c>
      <c r="Q10" s="48"/>
      <c r="R10" s="48"/>
      <c r="S10" s="48"/>
      <c r="T10" s="48"/>
      <c r="U10" s="48"/>
      <c r="V10" s="48"/>
      <c r="W10" s="45">
        <f>データ!$Q$6</f>
        <v>4120</v>
      </c>
      <c r="X10" s="45"/>
      <c r="Y10" s="45"/>
      <c r="Z10" s="45"/>
      <c r="AA10" s="45"/>
      <c r="AB10" s="45"/>
      <c r="AC10" s="45"/>
      <c r="AD10" s="2"/>
      <c r="AE10" s="2"/>
      <c r="AF10" s="2"/>
      <c r="AG10" s="2"/>
      <c r="AH10" s="2"/>
      <c r="AI10" s="2"/>
      <c r="AJ10" s="2"/>
      <c r="AK10" s="2"/>
      <c r="AL10" s="45">
        <f>データ!$U$6</f>
        <v>69559</v>
      </c>
      <c r="AM10" s="45"/>
      <c r="AN10" s="45"/>
      <c r="AO10" s="45"/>
      <c r="AP10" s="45"/>
      <c r="AQ10" s="45"/>
      <c r="AR10" s="45"/>
      <c r="AS10" s="45"/>
      <c r="AT10" s="46">
        <f>データ!$V$6</f>
        <v>84.05</v>
      </c>
      <c r="AU10" s="47"/>
      <c r="AV10" s="47"/>
      <c r="AW10" s="47"/>
      <c r="AX10" s="47"/>
      <c r="AY10" s="47"/>
      <c r="AZ10" s="47"/>
      <c r="BA10" s="47"/>
      <c r="BB10" s="48">
        <f>データ!$W$6</f>
        <v>827.59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loI+0yxtByR4EjH++scdTGr/WQrD8nERNjjS+IsmfbU/mERHJL5SregN6s4pQPT8Jm41Xry5W+IYDIPP56rRw==" saltValue="wZR85K+nca73A2vJQ4bo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12319</v>
      </c>
      <c r="D6" s="20">
        <f t="shared" si="3"/>
        <v>46</v>
      </c>
      <c r="E6" s="20">
        <f t="shared" si="3"/>
        <v>1</v>
      </c>
      <c r="F6" s="20">
        <f t="shared" si="3"/>
        <v>0</v>
      </c>
      <c r="G6" s="20">
        <f t="shared" si="3"/>
        <v>1</v>
      </c>
      <c r="H6" s="20" t="str">
        <f t="shared" si="3"/>
        <v>北海道　恵庭市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78.03</v>
      </c>
      <c r="P6" s="21">
        <f t="shared" si="3"/>
        <v>99.27</v>
      </c>
      <c r="Q6" s="21">
        <f t="shared" si="3"/>
        <v>4120</v>
      </c>
      <c r="R6" s="21">
        <f t="shared" si="3"/>
        <v>70179</v>
      </c>
      <c r="S6" s="21">
        <f t="shared" si="3"/>
        <v>294.64999999999998</v>
      </c>
      <c r="T6" s="21">
        <f t="shared" si="3"/>
        <v>238.18</v>
      </c>
      <c r="U6" s="21">
        <f t="shared" si="3"/>
        <v>69559</v>
      </c>
      <c r="V6" s="21">
        <f t="shared" si="3"/>
        <v>84.05</v>
      </c>
      <c r="W6" s="21">
        <f t="shared" si="3"/>
        <v>827.59</v>
      </c>
      <c r="X6" s="22">
        <f>IF(X7="",NA(),X7)</f>
        <v>108.77</v>
      </c>
      <c r="Y6" s="22">
        <f t="shared" ref="Y6:AG6" si="4">IF(Y7="",NA(),Y7)</f>
        <v>109.68</v>
      </c>
      <c r="Z6" s="22">
        <f t="shared" si="4"/>
        <v>112.11</v>
      </c>
      <c r="AA6" s="22">
        <f t="shared" si="4"/>
        <v>108.92</v>
      </c>
      <c r="AB6" s="22">
        <f t="shared" si="4"/>
        <v>109.73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228.25</v>
      </c>
      <c r="AU6" s="22">
        <f t="shared" ref="AU6:BC6" si="6">IF(AU7="",NA(),AU7)</f>
        <v>259.69</v>
      </c>
      <c r="AV6" s="22">
        <f t="shared" si="6"/>
        <v>216.46</v>
      </c>
      <c r="AW6" s="22">
        <f t="shared" si="6"/>
        <v>210.9</v>
      </c>
      <c r="AX6" s="22">
        <f t="shared" si="6"/>
        <v>259.58999999999997</v>
      </c>
      <c r="AY6" s="22">
        <f t="shared" si="6"/>
        <v>349.83</v>
      </c>
      <c r="AZ6" s="22">
        <f t="shared" si="6"/>
        <v>360.86</v>
      </c>
      <c r="BA6" s="22">
        <f t="shared" si="6"/>
        <v>350.79</v>
      </c>
      <c r="BB6" s="22">
        <f t="shared" si="6"/>
        <v>354.57</v>
      </c>
      <c r="BC6" s="22">
        <f t="shared" si="6"/>
        <v>357.74</v>
      </c>
      <c r="BD6" s="21" t="str">
        <f>IF(BD7="","",IF(BD7="-","【-】","【"&amp;SUBSTITUTE(TEXT(BD7,"#,##0.00"),"-","△")&amp;"】"))</f>
        <v>【252.29】</v>
      </c>
      <c r="BE6" s="22">
        <f>IF(BE7="",NA(),BE7)</f>
        <v>127.21</v>
      </c>
      <c r="BF6" s="22">
        <f t="shared" ref="BF6:BN6" si="7">IF(BF7="",NA(),BF7)</f>
        <v>125.37</v>
      </c>
      <c r="BG6" s="22">
        <f t="shared" si="7"/>
        <v>124.11</v>
      </c>
      <c r="BH6" s="22">
        <f t="shared" si="7"/>
        <v>126.52</v>
      </c>
      <c r="BI6" s="22">
        <f t="shared" si="7"/>
        <v>134.16999999999999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99.09</v>
      </c>
      <c r="BQ6" s="22">
        <f t="shared" ref="BQ6:BY6" si="8">IF(BQ7="",NA(),BQ7)</f>
        <v>101.68</v>
      </c>
      <c r="BR6" s="22">
        <f t="shared" si="8"/>
        <v>103.17</v>
      </c>
      <c r="BS6" s="22">
        <f t="shared" si="8"/>
        <v>99.4</v>
      </c>
      <c r="BT6" s="22">
        <f t="shared" si="8"/>
        <v>102.07</v>
      </c>
      <c r="BU6" s="22">
        <f t="shared" si="8"/>
        <v>103.54</v>
      </c>
      <c r="BV6" s="22">
        <f t="shared" si="8"/>
        <v>103.32</v>
      </c>
      <c r="BW6" s="22">
        <f t="shared" si="8"/>
        <v>100.85</v>
      </c>
      <c r="BX6" s="22">
        <f t="shared" si="8"/>
        <v>103.79</v>
      </c>
      <c r="BY6" s="22">
        <f t="shared" si="8"/>
        <v>98.3</v>
      </c>
      <c r="BZ6" s="21" t="str">
        <f>IF(BZ7="","",IF(BZ7="-","【-】","【"&amp;SUBSTITUTE(TEXT(BZ7,"#,##0.00"),"-","△")&amp;"】"))</f>
        <v>【97.47】</v>
      </c>
      <c r="CA6" s="22">
        <f>IF(CA7="",NA(),CA7)</f>
        <v>222.6</v>
      </c>
      <c r="CB6" s="22">
        <f t="shared" ref="CB6:CJ6" si="9">IF(CB7="",NA(),CB7)</f>
        <v>217.26</v>
      </c>
      <c r="CC6" s="22">
        <f t="shared" si="9"/>
        <v>211.77</v>
      </c>
      <c r="CD6" s="22">
        <f t="shared" si="9"/>
        <v>219.48</v>
      </c>
      <c r="CE6" s="22">
        <f t="shared" si="9"/>
        <v>215.47</v>
      </c>
      <c r="CF6" s="22">
        <f t="shared" si="9"/>
        <v>167.46</v>
      </c>
      <c r="CG6" s="22">
        <f t="shared" si="9"/>
        <v>168.56</v>
      </c>
      <c r="CH6" s="22">
        <f t="shared" si="9"/>
        <v>167.1</v>
      </c>
      <c r="CI6" s="22">
        <f t="shared" si="9"/>
        <v>167.86</v>
      </c>
      <c r="CJ6" s="22">
        <f t="shared" si="9"/>
        <v>173.68</v>
      </c>
      <c r="CK6" s="21" t="str">
        <f>IF(CK7="","",IF(CK7="-","【-】","【"&amp;SUBSTITUTE(TEXT(CK7,"#,##0.00"),"-","△")&amp;"】"))</f>
        <v>【174.75】</v>
      </c>
      <c r="CL6" s="22">
        <f>IF(CL7="",NA(),CL7)</f>
        <v>71.38</v>
      </c>
      <c r="CM6" s="22">
        <f t="shared" ref="CM6:CU6" si="10">IF(CM7="",NA(),CM7)</f>
        <v>71.48</v>
      </c>
      <c r="CN6" s="22">
        <f t="shared" si="10"/>
        <v>72.61</v>
      </c>
      <c r="CO6" s="22">
        <f t="shared" si="10"/>
        <v>71.739999999999995</v>
      </c>
      <c r="CP6" s="22">
        <f t="shared" si="10"/>
        <v>72.459999999999994</v>
      </c>
      <c r="CQ6" s="22">
        <f t="shared" si="10"/>
        <v>59.46</v>
      </c>
      <c r="CR6" s="22">
        <f t="shared" si="10"/>
        <v>59.51</v>
      </c>
      <c r="CS6" s="22">
        <f t="shared" si="10"/>
        <v>59.91</v>
      </c>
      <c r="CT6" s="22">
        <f t="shared" si="10"/>
        <v>59.4</v>
      </c>
      <c r="CU6" s="22">
        <f t="shared" si="10"/>
        <v>59.24</v>
      </c>
      <c r="CV6" s="21" t="str">
        <f>IF(CV7="","",IF(CV7="-","【-】","【"&amp;SUBSTITUTE(TEXT(CV7,"#,##0.00"),"-","△")&amp;"】"))</f>
        <v>【59.97】</v>
      </c>
      <c r="CW6" s="22">
        <f>IF(CW7="",NA(),CW7)</f>
        <v>91.02</v>
      </c>
      <c r="CX6" s="22">
        <f t="shared" ref="CX6:DF6" si="11">IF(CX7="",NA(),CX7)</f>
        <v>91.17</v>
      </c>
      <c r="CY6" s="22">
        <f t="shared" si="11"/>
        <v>91.36</v>
      </c>
      <c r="CZ6" s="22">
        <f t="shared" si="11"/>
        <v>91.17</v>
      </c>
      <c r="DA6" s="22">
        <f t="shared" si="11"/>
        <v>90.27</v>
      </c>
      <c r="DB6" s="22">
        <f t="shared" si="11"/>
        <v>87.41</v>
      </c>
      <c r="DC6" s="22">
        <f t="shared" si="11"/>
        <v>87.08</v>
      </c>
      <c r="DD6" s="22">
        <f t="shared" si="11"/>
        <v>87.26</v>
      </c>
      <c r="DE6" s="22">
        <f t="shared" si="11"/>
        <v>87.57</v>
      </c>
      <c r="DF6" s="22">
        <f t="shared" si="11"/>
        <v>87.26</v>
      </c>
      <c r="DG6" s="21" t="str">
        <f>IF(DG7="","",IF(DG7="-","【-】","【"&amp;SUBSTITUTE(TEXT(DG7,"#,##0.00"),"-","△")&amp;"】"))</f>
        <v>【89.76】</v>
      </c>
      <c r="DH6" s="22">
        <f>IF(DH7="",NA(),DH7)</f>
        <v>40.840000000000003</v>
      </c>
      <c r="DI6" s="22">
        <f t="shared" ref="DI6:DQ6" si="12">IF(DI7="",NA(),DI7)</f>
        <v>41.92</v>
      </c>
      <c r="DJ6" s="22">
        <f t="shared" si="12"/>
        <v>42.51</v>
      </c>
      <c r="DK6" s="22">
        <f t="shared" si="12"/>
        <v>43.25</v>
      </c>
      <c r="DL6" s="22">
        <f t="shared" si="12"/>
        <v>43.92</v>
      </c>
      <c r="DM6" s="22">
        <f t="shared" si="12"/>
        <v>47.62</v>
      </c>
      <c r="DN6" s="22">
        <f t="shared" si="12"/>
        <v>48.55</v>
      </c>
      <c r="DO6" s="22">
        <f t="shared" si="12"/>
        <v>49.2</v>
      </c>
      <c r="DP6" s="22">
        <f t="shared" si="12"/>
        <v>50.01</v>
      </c>
      <c r="DQ6" s="22">
        <f t="shared" si="12"/>
        <v>50.99</v>
      </c>
      <c r="DR6" s="21" t="str">
        <f>IF(DR7="","",IF(DR7="-","【-】","【"&amp;SUBSTITUTE(TEXT(DR7,"#,##0.00"),"-","△")&amp;"】"))</f>
        <v>【51.51】</v>
      </c>
      <c r="DS6" s="22">
        <f>IF(DS7="",NA(),DS7)</f>
        <v>10.63</v>
      </c>
      <c r="DT6" s="22">
        <f t="shared" ref="DT6:EB6" si="13">IF(DT7="",NA(),DT7)</f>
        <v>14.58</v>
      </c>
      <c r="DU6" s="22">
        <f t="shared" si="13"/>
        <v>12.07</v>
      </c>
      <c r="DV6" s="22">
        <f t="shared" si="13"/>
        <v>12.11</v>
      </c>
      <c r="DW6" s="22">
        <f t="shared" si="13"/>
        <v>10.82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0.86</v>
      </c>
      <c r="EE6" s="22">
        <f t="shared" ref="EE6:EM6" si="14">IF(EE7="",NA(),EE7)</f>
        <v>1.23</v>
      </c>
      <c r="EF6" s="22">
        <f t="shared" si="14"/>
        <v>1.54</v>
      </c>
      <c r="EG6" s="22">
        <f t="shared" si="14"/>
        <v>1.26</v>
      </c>
      <c r="EH6" s="22">
        <f t="shared" si="14"/>
        <v>1.7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12319</v>
      </c>
      <c r="D7" s="24">
        <v>46</v>
      </c>
      <c r="E7" s="24">
        <v>1</v>
      </c>
      <c r="F7" s="24">
        <v>0</v>
      </c>
      <c r="G7" s="24">
        <v>1</v>
      </c>
      <c r="H7" s="24" t="s">
        <v>93</v>
      </c>
      <c r="I7" s="24" t="s">
        <v>94</v>
      </c>
      <c r="J7" s="24" t="s">
        <v>95</v>
      </c>
      <c r="K7" s="24" t="s">
        <v>96</v>
      </c>
      <c r="L7" s="24" t="s">
        <v>97</v>
      </c>
      <c r="M7" s="24" t="s">
        <v>98</v>
      </c>
      <c r="N7" s="25" t="s">
        <v>99</v>
      </c>
      <c r="O7" s="25">
        <v>78.03</v>
      </c>
      <c r="P7" s="25">
        <v>99.27</v>
      </c>
      <c r="Q7" s="25">
        <v>4120</v>
      </c>
      <c r="R7" s="25">
        <v>70179</v>
      </c>
      <c r="S7" s="25">
        <v>294.64999999999998</v>
      </c>
      <c r="T7" s="25">
        <v>238.18</v>
      </c>
      <c r="U7" s="25">
        <v>69559</v>
      </c>
      <c r="V7" s="25">
        <v>84.05</v>
      </c>
      <c r="W7" s="25">
        <v>827.59</v>
      </c>
      <c r="X7" s="25">
        <v>108.77</v>
      </c>
      <c r="Y7" s="25">
        <v>109.68</v>
      </c>
      <c r="Z7" s="25">
        <v>112.11</v>
      </c>
      <c r="AA7" s="25">
        <v>108.92</v>
      </c>
      <c r="AB7" s="25">
        <v>109.73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228.25</v>
      </c>
      <c r="AU7" s="25">
        <v>259.69</v>
      </c>
      <c r="AV7" s="25">
        <v>216.46</v>
      </c>
      <c r="AW7" s="25">
        <v>210.9</v>
      </c>
      <c r="AX7" s="25">
        <v>259.58999999999997</v>
      </c>
      <c r="AY7" s="25">
        <v>349.83</v>
      </c>
      <c r="AZ7" s="25">
        <v>360.86</v>
      </c>
      <c r="BA7" s="25">
        <v>350.79</v>
      </c>
      <c r="BB7" s="25">
        <v>354.57</v>
      </c>
      <c r="BC7" s="25">
        <v>357.74</v>
      </c>
      <c r="BD7" s="25">
        <v>252.29</v>
      </c>
      <c r="BE7" s="25">
        <v>127.21</v>
      </c>
      <c r="BF7" s="25">
        <v>125.37</v>
      </c>
      <c r="BG7" s="25">
        <v>124.11</v>
      </c>
      <c r="BH7" s="25">
        <v>126.52</v>
      </c>
      <c r="BI7" s="25">
        <v>134.16999999999999</v>
      </c>
      <c r="BJ7" s="25">
        <v>314.87</v>
      </c>
      <c r="BK7" s="25">
        <v>309.27999999999997</v>
      </c>
      <c r="BL7" s="25">
        <v>322.92</v>
      </c>
      <c r="BM7" s="25">
        <v>303.45999999999998</v>
      </c>
      <c r="BN7" s="25">
        <v>307.27999999999997</v>
      </c>
      <c r="BO7" s="25">
        <v>268.07</v>
      </c>
      <c r="BP7" s="25">
        <v>99.09</v>
      </c>
      <c r="BQ7" s="25">
        <v>101.68</v>
      </c>
      <c r="BR7" s="25">
        <v>103.17</v>
      </c>
      <c r="BS7" s="25">
        <v>99.4</v>
      </c>
      <c r="BT7" s="25">
        <v>102.07</v>
      </c>
      <c r="BU7" s="25">
        <v>103.54</v>
      </c>
      <c r="BV7" s="25">
        <v>103.32</v>
      </c>
      <c r="BW7" s="25">
        <v>100.85</v>
      </c>
      <c r="BX7" s="25">
        <v>103.79</v>
      </c>
      <c r="BY7" s="25">
        <v>98.3</v>
      </c>
      <c r="BZ7" s="25">
        <v>97.47</v>
      </c>
      <c r="CA7" s="25">
        <v>222.6</v>
      </c>
      <c r="CB7" s="25">
        <v>217.26</v>
      </c>
      <c r="CC7" s="25">
        <v>211.77</v>
      </c>
      <c r="CD7" s="25">
        <v>219.48</v>
      </c>
      <c r="CE7" s="25">
        <v>215.47</v>
      </c>
      <c r="CF7" s="25">
        <v>167.46</v>
      </c>
      <c r="CG7" s="25">
        <v>168.56</v>
      </c>
      <c r="CH7" s="25">
        <v>167.1</v>
      </c>
      <c r="CI7" s="25">
        <v>167.86</v>
      </c>
      <c r="CJ7" s="25">
        <v>173.68</v>
      </c>
      <c r="CK7" s="25">
        <v>174.75</v>
      </c>
      <c r="CL7" s="25">
        <v>71.38</v>
      </c>
      <c r="CM7" s="25">
        <v>71.48</v>
      </c>
      <c r="CN7" s="25">
        <v>72.61</v>
      </c>
      <c r="CO7" s="25">
        <v>71.739999999999995</v>
      </c>
      <c r="CP7" s="25">
        <v>72.459999999999994</v>
      </c>
      <c r="CQ7" s="25">
        <v>59.46</v>
      </c>
      <c r="CR7" s="25">
        <v>59.51</v>
      </c>
      <c r="CS7" s="25">
        <v>59.91</v>
      </c>
      <c r="CT7" s="25">
        <v>59.4</v>
      </c>
      <c r="CU7" s="25">
        <v>59.24</v>
      </c>
      <c r="CV7" s="25">
        <v>59.97</v>
      </c>
      <c r="CW7" s="25">
        <v>91.02</v>
      </c>
      <c r="CX7" s="25">
        <v>91.17</v>
      </c>
      <c r="CY7" s="25">
        <v>91.36</v>
      </c>
      <c r="CZ7" s="25">
        <v>91.17</v>
      </c>
      <c r="DA7" s="25">
        <v>90.27</v>
      </c>
      <c r="DB7" s="25">
        <v>87.41</v>
      </c>
      <c r="DC7" s="25">
        <v>87.08</v>
      </c>
      <c r="DD7" s="25">
        <v>87.26</v>
      </c>
      <c r="DE7" s="25">
        <v>87.57</v>
      </c>
      <c r="DF7" s="25">
        <v>87.26</v>
      </c>
      <c r="DG7" s="25">
        <v>89.76</v>
      </c>
      <c r="DH7" s="25">
        <v>40.840000000000003</v>
      </c>
      <c r="DI7" s="25">
        <v>41.92</v>
      </c>
      <c r="DJ7" s="25">
        <v>42.51</v>
      </c>
      <c r="DK7" s="25">
        <v>43.25</v>
      </c>
      <c r="DL7" s="25">
        <v>43.92</v>
      </c>
      <c r="DM7" s="25">
        <v>47.62</v>
      </c>
      <c r="DN7" s="25">
        <v>48.55</v>
      </c>
      <c r="DO7" s="25">
        <v>49.2</v>
      </c>
      <c r="DP7" s="25">
        <v>50.01</v>
      </c>
      <c r="DQ7" s="25">
        <v>50.99</v>
      </c>
      <c r="DR7" s="25">
        <v>51.51</v>
      </c>
      <c r="DS7" s="25">
        <v>10.63</v>
      </c>
      <c r="DT7" s="25">
        <v>14.58</v>
      </c>
      <c r="DU7" s="25">
        <v>12.07</v>
      </c>
      <c r="DV7" s="25">
        <v>12.11</v>
      </c>
      <c r="DW7" s="25">
        <v>10.82</v>
      </c>
      <c r="DX7" s="25">
        <v>16.27</v>
      </c>
      <c r="DY7" s="25">
        <v>17.11</v>
      </c>
      <c r="DZ7" s="25">
        <v>18.329999999999998</v>
      </c>
      <c r="EA7" s="25">
        <v>20.27</v>
      </c>
      <c r="EB7" s="25">
        <v>21.69</v>
      </c>
      <c r="EC7" s="25">
        <v>23.75</v>
      </c>
      <c r="ED7" s="25">
        <v>0.86</v>
      </c>
      <c r="EE7" s="25">
        <v>1.23</v>
      </c>
      <c r="EF7" s="25">
        <v>1.54</v>
      </c>
      <c r="EG7" s="25">
        <v>1.26</v>
      </c>
      <c r="EH7" s="25">
        <v>1.7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2024-01-23T07:04:54Z</cp:lastPrinted>
  <dcterms:created xsi:type="dcterms:W3CDTF">2023-12-05T00:46:46Z</dcterms:created>
  <dcterms:modified xsi:type="dcterms:W3CDTF">2024-01-30T04:20:15Z</dcterms:modified>
  <cp:category/>
</cp:coreProperties>
</file>